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wagovza-my.sharepoint.com/personal/bfk_dws_gov_za/Documents/Documents/"/>
    </mc:Choice>
  </mc:AlternateContent>
  <xr:revisionPtr revIDLastSave="2" documentId="8_{D87AA76F-624C-43C1-9F54-1CC679B9E598}" xr6:coauthVersionLast="47" xr6:coauthVersionMax="47" xr10:uidLastSave="{C07D2511-4E5C-4B98-8765-B06C6FD52211}"/>
  <bookViews>
    <workbookView xWindow="-110" yWindow="-110" windowWidth="19420" windowHeight="11620" tabRatio="534" xr2:uid="{27A32512-0A32-4D12-8DB7-4C2295AD0E2C}"/>
  </bookViews>
  <sheets>
    <sheet name="Sheet1" sheetId="1" r:id="rId1"/>
  </sheets>
  <definedNames>
    <definedName name="_xlnm.Print_Area" localSheetId="0">Sheet1!$A$1:$Y$89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24" i="1" l="1"/>
  <c r="U24" i="1" s="1"/>
  <c r="V24" i="1" s="1"/>
  <c r="H25" i="1"/>
  <c r="U25" i="1" s="1"/>
  <c r="V25" i="1" s="1"/>
  <c r="H68" i="1"/>
  <c r="K68" i="1"/>
  <c r="N68" i="1"/>
  <c r="Q68" i="1"/>
  <c r="T68" i="1"/>
  <c r="H42" i="1"/>
  <c r="H37" i="1"/>
  <c r="U37" i="1" s="1"/>
  <c r="H69" i="1"/>
  <c r="K69" i="1"/>
  <c r="N69" i="1"/>
  <c r="Q69" i="1"/>
  <c r="T69" i="1"/>
  <c r="H70" i="1"/>
  <c r="K70" i="1"/>
  <c r="N70" i="1"/>
  <c r="Q70" i="1"/>
  <c r="T70" i="1"/>
  <c r="H35" i="1"/>
  <c r="U35" i="1" s="1"/>
  <c r="T75" i="1"/>
  <c r="T76" i="1"/>
  <c r="T77" i="1"/>
  <c r="T78" i="1"/>
  <c r="T74" i="1"/>
  <c r="Q75" i="1"/>
  <c r="Q76" i="1"/>
  <c r="Q77" i="1"/>
  <c r="Q74" i="1"/>
  <c r="N75" i="1"/>
  <c r="N76" i="1"/>
  <c r="N77" i="1"/>
  <c r="N78" i="1"/>
  <c r="N74" i="1"/>
  <c r="K75" i="1"/>
  <c r="K76" i="1"/>
  <c r="K77" i="1"/>
  <c r="K78" i="1"/>
  <c r="K74" i="1"/>
  <c r="H75" i="1"/>
  <c r="H76" i="1"/>
  <c r="H77" i="1"/>
  <c r="H78" i="1"/>
  <c r="H74" i="1"/>
  <c r="H57" i="1"/>
  <c r="K57" i="1"/>
  <c r="N57" i="1"/>
  <c r="Q57" i="1"/>
  <c r="T57" i="1"/>
  <c r="H56" i="1"/>
  <c r="K56" i="1"/>
  <c r="N56" i="1"/>
  <c r="Q56" i="1"/>
  <c r="T56" i="1"/>
  <c r="H58" i="1"/>
  <c r="K58" i="1"/>
  <c r="N58" i="1"/>
  <c r="Q58" i="1"/>
  <c r="T58" i="1"/>
  <c r="H59" i="1"/>
  <c r="K59" i="1"/>
  <c r="N59" i="1"/>
  <c r="Q59" i="1"/>
  <c r="T59" i="1"/>
  <c r="H60" i="1"/>
  <c r="K60" i="1"/>
  <c r="N60" i="1"/>
  <c r="Q60" i="1"/>
  <c r="T60" i="1"/>
  <c r="H61" i="1"/>
  <c r="K61" i="1"/>
  <c r="N61" i="1"/>
  <c r="Q61" i="1"/>
  <c r="T61" i="1"/>
  <c r="T54" i="1"/>
  <c r="T55" i="1"/>
  <c r="T62" i="1"/>
  <c r="T63" i="1"/>
  <c r="T64" i="1"/>
  <c r="T65" i="1"/>
  <c r="T67" i="1"/>
  <c r="T66" i="1"/>
  <c r="Q54" i="1"/>
  <c r="Q55" i="1"/>
  <c r="Q62" i="1"/>
  <c r="Q63" i="1"/>
  <c r="Q64" i="1"/>
  <c r="Q65" i="1"/>
  <c r="Q67" i="1"/>
  <c r="Q66" i="1"/>
  <c r="N54" i="1"/>
  <c r="N55" i="1"/>
  <c r="N62" i="1"/>
  <c r="N63" i="1"/>
  <c r="N64" i="1"/>
  <c r="N65" i="1"/>
  <c r="N67" i="1"/>
  <c r="N66" i="1"/>
  <c r="K54" i="1"/>
  <c r="K55" i="1"/>
  <c r="K62" i="1"/>
  <c r="K63" i="1"/>
  <c r="K64" i="1"/>
  <c r="K65" i="1"/>
  <c r="K67" i="1"/>
  <c r="K66" i="1"/>
  <c r="H54" i="1"/>
  <c r="H55" i="1"/>
  <c r="H62" i="1"/>
  <c r="H63" i="1"/>
  <c r="H64" i="1"/>
  <c r="H65" i="1"/>
  <c r="H67" i="1"/>
  <c r="H66" i="1"/>
  <c r="T43" i="1"/>
  <c r="T44" i="1"/>
  <c r="T45" i="1"/>
  <c r="T46" i="1"/>
  <c r="T47" i="1"/>
  <c r="T48" i="1"/>
  <c r="T49" i="1"/>
  <c r="T50" i="1"/>
  <c r="T42" i="1"/>
  <c r="Q43" i="1"/>
  <c r="Q44" i="1"/>
  <c r="Q45" i="1"/>
  <c r="Q46" i="1"/>
  <c r="Q47" i="1"/>
  <c r="Q48" i="1"/>
  <c r="Q49" i="1"/>
  <c r="Q50" i="1"/>
  <c r="Q42" i="1"/>
  <c r="N43" i="1"/>
  <c r="N44" i="1"/>
  <c r="N45" i="1"/>
  <c r="N46" i="1"/>
  <c r="N47" i="1"/>
  <c r="N48" i="1"/>
  <c r="N49" i="1"/>
  <c r="N50" i="1"/>
  <c r="N42" i="1"/>
  <c r="K43" i="1"/>
  <c r="K44" i="1"/>
  <c r="K45" i="1"/>
  <c r="K46" i="1"/>
  <c r="K47" i="1"/>
  <c r="K48" i="1"/>
  <c r="K49" i="1"/>
  <c r="K50" i="1"/>
  <c r="K42" i="1"/>
  <c r="H43" i="1"/>
  <c r="H44" i="1"/>
  <c r="H45" i="1"/>
  <c r="H46" i="1"/>
  <c r="H47" i="1"/>
  <c r="H48" i="1"/>
  <c r="H49" i="1"/>
  <c r="H50" i="1"/>
  <c r="H22" i="1"/>
  <c r="U22" i="1" s="1"/>
  <c r="H23" i="1"/>
  <c r="U23" i="1" s="1"/>
  <c r="H26" i="1"/>
  <c r="U26" i="1" s="1"/>
  <c r="H27" i="1"/>
  <c r="U27" i="1" s="1"/>
  <c r="H28" i="1"/>
  <c r="U28" i="1" s="1"/>
  <c r="H29" i="1"/>
  <c r="U29" i="1" s="1"/>
  <c r="H30" i="1"/>
  <c r="U30" i="1" s="1"/>
  <c r="H31" i="1"/>
  <c r="U31" i="1" s="1"/>
  <c r="H32" i="1"/>
  <c r="U32" i="1" s="1"/>
  <c r="H33" i="1"/>
  <c r="U33" i="1" s="1"/>
  <c r="H34" i="1"/>
  <c r="U34" i="1" s="1"/>
  <c r="H36" i="1"/>
  <c r="U36" i="1" s="1"/>
  <c r="Q78" i="1"/>
  <c r="H21" i="1"/>
  <c r="U21" i="1" s="1"/>
  <c r="K53" i="1" l="1"/>
  <c r="T53" i="1"/>
  <c r="H53" i="1"/>
  <c r="N53" i="1"/>
  <c r="Q53" i="1"/>
  <c r="U68" i="1"/>
  <c r="V68" i="1" s="1"/>
  <c r="U20" i="1"/>
  <c r="U60" i="1"/>
  <c r="V60" i="1" s="1"/>
  <c r="V35" i="1"/>
  <c r="U70" i="1"/>
  <c r="V70" i="1" s="1"/>
  <c r="U59" i="1"/>
  <c r="V59" i="1" s="1"/>
  <c r="U61" i="1"/>
  <c r="V61" i="1" s="1"/>
  <c r="U65" i="1"/>
  <c r="V65" i="1" s="1"/>
  <c r="U64" i="1"/>
  <c r="V64" i="1" s="1"/>
  <c r="U63" i="1"/>
  <c r="V63" i="1" s="1"/>
  <c r="U67" i="1"/>
  <c r="V67" i="1" s="1"/>
  <c r="U62" i="1"/>
  <c r="V62" i="1" s="1"/>
  <c r="U55" i="1"/>
  <c r="V55" i="1" s="1"/>
  <c r="U57" i="1"/>
  <c r="V57" i="1" s="1"/>
  <c r="U56" i="1"/>
  <c r="V56" i="1" s="1"/>
  <c r="U66" i="1"/>
  <c r="V66" i="1" s="1"/>
  <c r="U58" i="1"/>
  <c r="V58" i="1" s="1"/>
  <c r="U69" i="1"/>
  <c r="V69" i="1" s="1"/>
  <c r="U54" i="1"/>
  <c r="V54" i="1" s="1"/>
  <c r="U75" i="1"/>
  <c r="U74" i="1"/>
  <c r="U78" i="1"/>
  <c r="V78" i="1" s="1"/>
  <c r="U77" i="1"/>
  <c r="U76" i="1"/>
  <c r="U44" i="1"/>
  <c r="V44" i="1" s="1"/>
  <c r="U42" i="1"/>
  <c r="V42" i="1" s="1"/>
  <c r="U43" i="1"/>
  <c r="V43" i="1" s="1"/>
  <c r="U45" i="1"/>
  <c r="V45" i="1" s="1"/>
  <c r="U49" i="1"/>
  <c r="V49" i="1" s="1"/>
  <c r="U48" i="1"/>
  <c r="V48" i="1" s="1"/>
  <c r="U50" i="1"/>
  <c r="V50" i="1" s="1"/>
  <c r="U47" i="1"/>
  <c r="V47" i="1" s="1"/>
  <c r="H20" i="1"/>
  <c r="U46" i="1"/>
  <c r="V46" i="1" s="1"/>
  <c r="H73" i="1"/>
  <c r="Q73" i="1"/>
  <c r="T41" i="1"/>
  <c r="T73" i="1"/>
  <c r="Q41" i="1"/>
  <c r="K41" i="1"/>
  <c r="K73" i="1"/>
  <c r="N73" i="1"/>
  <c r="N41" i="1"/>
  <c r="H41" i="1"/>
  <c r="V53" i="1" l="1"/>
  <c r="U53" i="1"/>
  <c r="K80" i="1"/>
  <c r="K81" i="1" s="1"/>
  <c r="K82" i="1" s="1"/>
  <c r="T80" i="1"/>
  <c r="T81" i="1" s="1"/>
  <c r="T82" i="1" s="1"/>
  <c r="N80" i="1"/>
  <c r="N81" i="1" s="1"/>
  <c r="N82" i="1" s="1"/>
  <c r="Q80" i="1"/>
  <c r="Q81" i="1" s="1"/>
  <c r="H80" i="1"/>
  <c r="H81" i="1" s="1"/>
  <c r="H82" i="1" s="1"/>
  <c r="U73" i="1"/>
  <c r="V74" i="1"/>
  <c r="V73" i="1" s="1"/>
  <c r="V41" i="1"/>
  <c r="U41" i="1"/>
  <c r="U80" i="1" l="1"/>
  <c r="Q82" i="1"/>
  <c r="V21" i="1" l="1"/>
  <c r="V29" i="1"/>
  <c r="V32" i="1"/>
  <c r="V33" i="1"/>
  <c r="V36" i="1"/>
  <c r="V27" i="1"/>
  <c r="V30" i="1"/>
  <c r="V23" i="1"/>
  <c r="V22" i="1"/>
  <c r="V34" i="1"/>
  <c r="V31" i="1"/>
  <c r="V28" i="1"/>
  <c r="V26" i="1"/>
  <c r="V37" i="1"/>
  <c r="V20" i="1" l="1"/>
  <c r="V80" i="1" s="1"/>
  <c r="U81" i="1"/>
  <c r="U82" i="1" s="1"/>
</calcChain>
</file>

<file path=xl/sharedStrings.xml><?xml version="1.0" encoding="utf-8"?>
<sst xmlns="http://schemas.openxmlformats.org/spreadsheetml/2006/main" count="245" uniqueCount="136">
  <si>
    <t>1. INSTRUCTION FOR COMPLETING THE PRICING SCHEDULE</t>
  </si>
  <si>
    <t>(b)  Unit and Line prices must be VAT EXCLUSIVE and in South African Rand (ZAR) currency.</t>
  </si>
  <si>
    <t>Foreign currency</t>
  </si>
  <si>
    <t xml:space="preserve">South African Rand (ZAR) exchange rate </t>
  </si>
  <si>
    <t>1 US Dollar</t>
  </si>
  <si>
    <t>Mark with an X, which ROE is applicable</t>
  </si>
  <si>
    <t>1 Euro</t>
  </si>
  <si>
    <t>1 Pound (UK)</t>
  </si>
  <si>
    <t>YEAR 1</t>
  </si>
  <si>
    <t>YEAR 2</t>
  </si>
  <si>
    <t>YEAR 3</t>
  </si>
  <si>
    <t>TOTAL</t>
  </si>
  <si>
    <t>Item No</t>
  </si>
  <si>
    <t>Goods/Service description</t>
  </si>
  <si>
    <t>Unit of measure</t>
  </si>
  <si>
    <t>Forex %</t>
  </si>
  <si>
    <t xml:space="preserve">Qty </t>
  </si>
  <si>
    <t>Line Price Y1</t>
  </si>
  <si>
    <t>Qty</t>
  </si>
  <si>
    <t>Line Price Y2</t>
  </si>
  <si>
    <t>Line Price Y3</t>
  </si>
  <si>
    <t>Forex Price portion</t>
  </si>
  <si>
    <t>BRAND / MODEL</t>
  </si>
  <si>
    <t>Price clarification comment</t>
  </si>
  <si>
    <t>1.1</t>
  </si>
  <si>
    <t>Installation and configuration of Cloud PBX</t>
  </si>
  <si>
    <t>sum</t>
  </si>
  <si>
    <t>1.2</t>
  </si>
  <si>
    <t>ea</t>
  </si>
  <si>
    <t>1.3</t>
  </si>
  <si>
    <t>1.4</t>
  </si>
  <si>
    <t xml:space="preserve">Number Porting </t>
  </si>
  <si>
    <t>1.5</t>
  </si>
  <si>
    <t>1.7</t>
  </si>
  <si>
    <t>1.8</t>
  </si>
  <si>
    <t>1.9</t>
  </si>
  <si>
    <t>1.10</t>
  </si>
  <si>
    <t>1.11</t>
  </si>
  <si>
    <t>2.1</t>
  </si>
  <si>
    <t>2.2</t>
  </si>
  <si>
    <t>2.3</t>
  </si>
  <si>
    <t>2.4</t>
  </si>
  <si>
    <t>2.5</t>
  </si>
  <si>
    <t>2.6</t>
  </si>
  <si>
    <t>Maintenance and Support</t>
  </si>
  <si>
    <t>TOTAL BID PRICE  (EXCL VAT)</t>
  </si>
  <si>
    <t>VAT (@15%)</t>
  </si>
  <si>
    <t>TOTAL  BID PRICE (INCL VAT)</t>
  </si>
  <si>
    <t>Name</t>
  </si>
  <si>
    <t>Capacity</t>
  </si>
  <si>
    <t>Date</t>
  </si>
  <si>
    <r>
      <t xml:space="preserve">(d)  Prices that are dependent on </t>
    </r>
    <r>
      <rPr>
        <b/>
        <sz val="12"/>
        <color theme="1"/>
        <rFont val="Calibri"/>
        <family val="2"/>
        <scheme val="minor"/>
      </rPr>
      <t xml:space="preserve">Rate of Exchange (ROE) </t>
    </r>
    <r>
      <rPr>
        <sz val="12"/>
        <color theme="1"/>
        <rFont val="Calibri"/>
        <family val="2"/>
        <scheme val="minor"/>
      </rPr>
      <t>must use ROE indicated below, then enter in Column "Forex %" the percentage of the price that is ROE dependent (0% means the price is not ROE dependent)</t>
    </r>
  </si>
  <si>
    <t>YEAR 4</t>
  </si>
  <si>
    <t>YEAR 5</t>
  </si>
  <si>
    <t>Line Price Y4</t>
  </si>
  <si>
    <t>Line Price Y5</t>
  </si>
  <si>
    <t xml:space="preserve">Bidder Name </t>
  </si>
  <si>
    <t>BID No</t>
  </si>
  <si>
    <t>BID Title</t>
  </si>
  <si>
    <t>1.12</t>
  </si>
  <si>
    <t>1.13</t>
  </si>
  <si>
    <t>Supply of VoIP Access Routers / Gateways  (Primary)</t>
  </si>
  <si>
    <t>Supply of VoIP Access Routers / Gateways (Secondary)</t>
  </si>
  <si>
    <t>Installation and configuraton Once Off:</t>
  </si>
  <si>
    <t>Monthly Service fees:</t>
  </si>
  <si>
    <t>Primary VoIP connectivity Links</t>
  </si>
  <si>
    <t>Redundnacy VoIP connectivity Links</t>
  </si>
  <si>
    <t>Extension Hosting / Port Fees</t>
  </si>
  <si>
    <t>TMS port fee (per extension)</t>
  </si>
  <si>
    <t>Provision and configuaration of Centerlized TMS</t>
  </si>
  <si>
    <t>Provision and configuaration of Centerlized Call Centre CRM</t>
  </si>
  <si>
    <t>Supply and install Secondary SIP Truck (Redundancy)</t>
  </si>
  <si>
    <t>2.7</t>
  </si>
  <si>
    <t>2.8</t>
  </si>
  <si>
    <t>SMS Portal Service fee</t>
  </si>
  <si>
    <t>2.9</t>
  </si>
  <si>
    <t>Provide Goods: Based on demand (Adhoc)</t>
  </si>
  <si>
    <t>3.10</t>
  </si>
  <si>
    <t>4.1</t>
  </si>
  <si>
    <t>4.2</t>
  </si>
  <si>
    <t>4.3</t>
  </si>
  <si>
    <t>4.4</t>
  </si>
  <si>
    <t>4.5</t>
  </si>
  <si>
    <t>ea / pm</t>
  </si>
  <si>
    <t>Switch Board Operation Consoles PC with ACWin</t>
  </si>
  <si>
    <t>Switch Board Operation IP Consoles</t>
  </si>
  <si>
    <t>Teleconference IP phones</t>
  </si>
  <si>
    <t>Switch Board Operation Consoles PC with JAWS</t>
  </si>
  <si>
    <t>Installation and configuraton of Cloud Call centre</t>
  </si>
  <si>
    <t>Realtis DX Network Interface Cards</t>
  </si>
  <si>
    <t>Realtis DX Processor Units</t>
  </si>
  <si>
    <t>Realtis DX Interface Line Cards (PRI)</t>
  </si>
  <si>
    <t xml:space="preserve"> pm</t>
  </si>
  <si>
    <t xml:space="preserve">Configuration of Executive Phones </t>
  </si>
  <si>
    <t xml:space="preserve">Configuration of Switch Board Operation Consoles </t>
  </si>
  <si>
    <t xml:space="preserve">Configuration of Call Centre phones </t>
  </si>
  <si>
    <t xml:space="preserve">Configuration of Standard Phones </t>
  </si>
  <si>
    <t xml:space="preserve">Configuration of Teleconference phones </t>
  </si>
  <si>
    <t>Hosted PBX Licence Fees</t>
  </si>
  <si>
    <t>Call Center CRM Licence fee</t>
  </si>
  <si>
    <t>Standard IP Phone ( Gigabit / POE / Colour LCD )</t>
  </si>
  <si>
    <t>Executive IP Phones ( Gigabit / POE / Colour LCD )</t>
  </si>
  <si>
    <t>Digital DeskPhones</t>
  </si>
  <si>
    <t>Analogue DeskPhones</t>
  </si>
  <si>
    <t>Realtis DX 16 channel Analogue extension Cards</t>
  </si>
  <si>
    <t>Realtis DX 16 channel  Digital extension Cards</t>
  </si>
  <si>
    <t>Realtis DX 52V DC Power Supply Units</t>
  </si>
  <si>
    <t>Supply &amp; Install TMS Datalogger (  10 Gb )</t>
  </si>
  <si>
    <t>1.14</t>
  </si>
  <si>
    <t>1.15</t>
  </si>
  <si>
    <t>Support &amp; Maintain DPNSS to IP Smartmedia Gateways</t>
  </si>
  <si>
    <t>All Once off fees applicable, are to be calculated in Year 1</t>
  </si>
  <si>
    <t xml:space="preserve">Signature </t>
  </si>
  <si>
    <t>I, the bidder, confirm that the price(s) and rate(s) quoted cover all the goods and/or works specified in the bidding documents; 
that the price(s) or rate(s) cover all my obligations and I accept that any mistakes regarding price(s), rate(s) or calculations will be at my own risk.
[Note: First convert to PDF, then add signature]</t>
  </si>
  <si>
    <t>2 Onsite Technicians -  DWS HQ ( ref: TOR : 5.8.6 )</t>
  </si>
  <si>
    <t>Support &amp; Maintenance per site  ( ref: TOR : 5.8.6 )</t>
  </si>
  <si>
    <t>Training ( Admin, SWB Operators and Specialised Training)  ( ref: TOR : 5.8.6 )</t>
  </si>
  <si>
    <r>
      <t xml:space="preserve">(a)  Bidder must complete all </t>
    </r>
    <r>
      <rPr>
        <b/>
        <sz val="12"/>
        <color theme="1"/>
        <rFont val="Calibri"/>
        <family val="2"/>
        <scheme val="minor"/>
      </rPr>
      <t>YELLOW FIELDS</t>
    </r>
  </si>
  <si>
    <t>PROVISION OF FIXED LINED SERVICE FOR A PERIOD OF SIXTY (60) MONTHS  FOR DEPARTMENT OF WATER AND SANITATION NATIONALLY</t>
  </si>
  <si>
    <t>2000 watt lifepo4 UPS -  for min. 2 Hrs runtime</t>
  </si>
  <si>
    <t>3000 watt lifepo4 UPS -  for min. 2 Hrs runtime</t>
  </si>
  <si>
    <t>Supply and Install Primary Fibre Trunk  (VoIP Connectivity )</t>
  </si>
  <si>
    <t>1.16</t>
  </si>
  <si>
    <t>1.17</t>
  </si>
  <si>
    <t>1.18</t>
  </si>
  <si>
    <t>Supply and Install Primary Wireless Trunk  (VoIP Connectivity )</t>
  </si>
  <si>
    <t>Supply and Install Primary VSAT Trunk  (VoIP Connectivity )</t>
  </si>
  <si>
    <t>Primary VoIP connectivity Routers / Gateways (CPE)</t>
  </si>
  <si>
    <t>Redundnacy VoIP connectivity Routers / Gateways (CPE)</t>
  </si>
  <si>
    <t>Realtis DX Extension line Filter Cards</t>
  </si>
  <si>
    <t>Support &amp; Maintencance for Radio Links &amp; Air Fibre Links</t>
  </si>
  <si>
    <t>(c) All prices indicated must include all cost to deliver the goods or render the service, and must include all applicable taxes, duty fees, logistics/delivery, storage, labour, overtime, subsistance and travel costs.</t>
  </si>
  <si>
    <t>(d)  Refer to Annexure :  Table 1A - Terms Of Reference ( TOR ) which is stipulated in the BID document, for site specific information.</t>
  </si>
  <si>
    <t>Unit Price</t>
  </si>
  <si>
    <t>Line Price Term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</si>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</sst>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&quot;R&quot;#,##0.00;[Red]\-&quot;R&quot;#,##0.00"/>
    <numFmt numFmtId="44" formatCode="_-&quot;R&quot;* #,##0.00_-;\-&quot;R&quot;* #,##0.00_-;_-&quot;R&quot;* &quot;-&quot;??_-;_-@_-"/>
    <numFmt numFmtId="43" formatCode="_-* #,##0.00_-;\-* #,##0.00_-;_-* &quot;-&quot;??_-;_-@_-"/>
    <numFmt numFmtId="164" formatCode="_-&quot;R&quot;* #,##0.0000_-;\-&quot;R&quot;* #,##0.0000_-;_-&quot;R&quot;* &quot;-&quot;??_-;_-@_-"/>
    <numFmt numFmtId="165" formatCode="_-[$R-1C09]* #,##0.00_-;\-[$R-1C09]* #,##0.00_-;_-[$R-1C09]* &quot;-&quot;??_-;_-@_-"/>
    <numFmt numFmtId="166" formatCode="&quot;R&quot;#,##0.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0066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6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4">
    <xf numFmtId="0" fontId="0" fillId="0" borderId="0" xfId="0"/>
    <xf numFmtId="0" fontId="0" fillId="0" borderId="7" xfId="0" applyBorder="1" applyAlignment="1" applyProtection="1">
      <alignment horizontal="center" vertical="center" wrapText="1"/>
      <protection hidden="1"/>
    </xf>
    <xf numFmtId="0" fontId="0" fillId="0" borderId="8" xfId="0" applyBorder="1" applyAlignment="1" applyProtection="1">
      <alignment horizontal="center" vertical="center" wrapText="1"/>
      <protection hidden="1"/>
    </xf>
    <xf numFmtId="0" fontId="0" fillId="0" borderId="8" xfId="0" applyBorder="1" applyAlignment="1" applyProtection="1">
      <alignment vertical="center" wrapText="1"/>
      <protection hidden="1"/>
    </xf>
    <xf numFmtId="0" fontId="0" fillId="0" borderId="9" xfId="0" applyBorder="1" applyAlignment="1" applyProtection="1">
      <alignment horizontal="center" vertical="center" wrapText="1"/>
      <protection hidden="1"/>
    </xf>
    <xf numFmtId="0" fontId="0" fillId="0" borderId="0" xfId="0" applyAlignment="1" applyProtection="1">
      <alignment horizontal="center" vertical="center" wrapText="1"/>
      <protection hidden="1"/>
    </xf>
    <xf numFmtId="0" fontId="4" fillId="0" borderId="10" xfId="0" applyFont="1" applyBorder="1" applyAlignment="1" applyProtection="1">
      <alignment horizontal="center" vertical="center" wrapText="1"/>
      <protection hidden="1"/>
    </xf>
    <xf numFmtId="0" fontId="5" fillId="4" borderId="20" xfId="0" applyFont="1" applyFill="1" applyBorder="1" applyAlignment="1" applyProtection="1">
      <alignment horizontal="center" vertical="center" wrapText="1"/>
      <protection hidden="1"/>
    </xf>
    <xf numFmtId="0" fontId="5" fillId="2" borderId="0" xfId="0" applyFont="1" applyFill="1" applyAlignment="1" applyProtection="1">
      <alignment horizontal="center" vertical="center" wrapText="1"/>
      <protection hidden="1"/>
    </xf>
    <xf numFmtId="0" fontId="4" fillId="2" borderId="0" xfId="0" applyFont="1" applyFill="1" applyAlignment="1" applyProtection="1">
      <alignment horizontal="center" vertical="center" wrapText="1"/>
      <protection hidden="1"/>
    </xf>
    <xf numFmtId="0" fontId="4" fillId="0" borderId="0" xfId="0" applyFont="1" applyAlignment="1" applyProtection="1">
      <alignment horizontal="center" vertical="center" wrapText="1"/>
      <protection hidden="1"/>
    </xf>
    <xf numFmtId="0" fontId="4" fillId="0" borderId="11" xfId="0" applyFont="1" applyBorder="1" applyAlignment="1" applyProtection="1">
      <alignment horizontal="center" vertical="center" wrapText="1"/>
      <protection hidden="1"/>
    </xf>
    <xf numFmtId="0" fontId="5" fillId="4" borderId="21" xfId="0" applyFont="1" applyFill="1" applyBorder="1" applyAlignment="1" applyProtection="1">
      <alignment horizontal="center" vertical="center" wrapText="1"/>
      <protection hidden="1"/>
    </xf>
    <xf numFmtId="0" fontId="5" fillId="0" borderId="1" xfId="0" applyFont="1" applyBorder="1" applyAlignment="1" applyProtection="1">
      <alignment horizontal="center" vertical="center" wrapText="1"/>
      <protection hidden="1"/>
    </xf>
    <xf numFmtId="0" fontId="5" fillId="4" borderId="22" xfId="0" applyFont="1" applyFill="1" applyBorder="1" applyAlignment="1" applyProtection="1">
      <alignment horizontal="center" vertical="center" wrapText="1"/>
      <protection hidden="1"/>
    </xf>
    <xf numFmtId="0" fontId="4" fillId="0" borderId="0" xfId="0" applyFont="1" applyAlignment="1" applyProtection="1">
      <alignment vertical="center" wrapText="1"/>
      <protection hidden="1"/>
    </xf>
    <xf numFmtId="0" fontId="4" fillId="2" borderId="10" xfId="0" applyFont="1" applyFill="1" applyBorder="1" applyAlignment="1" applyProtection="1">
      <alignment horizontal="center" vertical="center" wrapText="1"/>
      <protection hidden="1"/>
    </xf>
    <xf numFmtId="0" fontId="4" fillId="2" borderId="11" xfId="0" applyFont="1" applyFill="1" applyBorder="1" applyAlignment="1" applyProtection="1">
      <alignment horizontal="center" vertical="center" wrapText="1"/>
      <protection hidden="1"/>
    </xf>
    <xf numFmtId="0" fontId="0" fillId="2" borderId="10" xfId="0" applyFill="1" applyBorder="1" applyAlignment="1" applyProtection="1">
      <alignment horizontal="center" vertical="center" wrapText="1"/>
      <protection hidden="1"/>
    </xf>
    <xf numFmtId="0" fontId="4" fillId="2" borderId="0" xfId="0" applyFont="1" applyFill="1" applyAlignment="1" applyProtection="1">
      <alignment vertical="center" wrapText="1"/>
      <protection hidden="1"/>
    </xf>
    <xf numFmtId="0" fontId="0" fillId="2" borderId="0" xfId="0" applyFill="1" applyAlignment="1" applyProtection="1">
      <alignment horizontal="center" vertical="center" wrapText="1"/>
      <protection hidden="1"/>
    </xf>
    <xf numFmtId="0" fontId="0" fillId="2" borderId="11" xfId="0" applyFill="1" applyBorder="1" applyAlignment="1" applyProtection="1">
      <alignment horizontal="center" vertical="center" wrapText="1"/>
      <protection hidden="1"/>
    </xf>
    <xf numFmtId="0" fontId="7" fillId="3" borderId="1" xfId="0" applyFont="1" applyFill="1" applyBorder="1" applyAlignment="1" applyProtection="1">
      <alignment vertical="center" wrapText="1"/>
      <protection hidden="1"/>
    </xf>
    <xf numFmtId="0" fontId="7" fillId="3" borderId="2" xfId="0" applyFont="1" applyFill="1" applyBorder="1" applyAlignment="1" applyProtection="1">
      <alignment horizontal="center" vertical="center" wrapText="1"/>
      <protection hidden="1"/>
    </xf>
    <xf numFmtId="0" fontId="7" fillId="3" borderId="3" xfId="0" applyFont="1" applyFill="1" applyBorder="1" applyAlignment="1" applyProtection="1">
      <alignment horizontal="center" vertical="center" wrapText="1"/>
      <protection hidden="1"/>
    </xf>
    <xf numFmtId="0" fontId="7" fillId="3" borderId="4" xfId="0" applyFont="1" applyFill="1" applyBorder="1" applyAlignment="1" applyProtection="1">
      <alignment horizontal="center" vertical="center" wrapText="1"/>
      <protection hidden="1"/>
    </xf>
    <xf numFmtId="0" fontId="4" fillId="4" borderId="1" xfId="0" applyFont="1" applyFill="1" applyBorder="1" applyAlignment="1" applyProtection="1">
      <alignment vertical="center" wrapText="1"/>
      <protection hidden="1"/>
    </xf>
    <xf numFmtId="164" fontId="8" fillId="2" borderId="1" xfId="0" applyNumberFormat="1" applyFont="1" applyFill="1" applyBorder="1" applyAlignment="1" applyProtection="1">
      <alignment horizontal="center" vertical="center" wrapText="1"/>
      <protection hidden="1"/>
    </xf>
    <xf numFmtId="0" fontId="6" fillId="2" borderId="0" xfId="0" applyFont="1" applyFill="1" applyAlignment="1" applyProtection="1">
      <alignment horizontal="center" vertical="center" wrapText="1"/>
      <protection hidden="1"/>
    </xf>
    <xf numFmtId="0" fontId="5" fillId="2" borderId="0" xfId="0" applyFont="1" applyFill="1" applyAlignment="1" applyProtection="1">
      <alignment vertical="center" wrapText="1"/>
      <protection hidden="1"/>
    </xf>
    <xf numFmtId="0" fontId="0" fillId="0" borderId="10" xfId="0" applyBorder="1" applyAlignment="1" applyProtection="1">
      <alignment horizontal="center" vertical="center" wrapText="1"/>
      <protection hidden="1"/>
    </xf>
    <xf numFmtId="0" fontId="5" fillId="0" borderId="1" xfId="0" applyFont="1" applyBorder="1" applyAlignment="1" applyProtection="1">
      <alignment vertical="center" wrapText="1"/>
      <protection hidden="1"/>
    </xf>
    <xf numFmtId="165" fontId="5" fillId="0" borderId="1" xfId="0" applyNumberFormat="1" applyFont="1" applyBorder="1" applyAlignment="1" applyProtection="1">
      <alignment horizontal="center" vertical="center" wrapText="1"/>
      <protection hidden="1"/>
    </xf>
    <xf numFmtId="0" fontId="0" fillId="0" borderId="11" xfId="0" applyBorder="1" applyAlignment="1" applyProtection="1">
      <alignment horizontal="center" vertical="center" wrapText="1"/>
      <protection hidden="1"/>
    </xf>
    <xf numFmtId="0" fontId="5" fillId="7" borderId="1" xfId="0" applyFont="1" applyFill="1" applyBorder="1" applyAlignment="1" applyProtection="1">
      <alignment horizontal="center" vertical="center" wrapText="1"/>
      <protection hidden="1"/>
    </xf>
    <xf numFmtId="0" fontId="5" fillId="7" borderId="1" xfId="0" applyFont="1" applyFill="1" applyBorder="1" applyAlignment="1" applyProtection="1">
      <alignment vertical="center" wrapText="1"/>
      <protection hidden="1"/>
    </xf>
    <xf numFmtId="0" fontId="9" fillId="7" borderId="1" xfId="0" applyFont="1" applyFill="1" applyBorder="1" applyAlignment="1" applyProtection="1">
      <alignment horizontal="center" vertical="center" wrapText="1"/>
      <protection hidden="1"/>
    </xf>
    <xf numFmtId="165" fontId="9" fillId="7" borderId="1" xfId="0" applyNumberFormat="1" applyFont="1" applyFill="1" applyBorder="1" applyAlignment="1" applyProtection="1">
      <alignment horizontal="center" vertical="center" wrapText="1"/>
      <protection hidden="1"/>
    </xf>
    <xf numFmtId="165" fontId="5" fillId="7" borderId="1" xfId="0" applyNumberFormat="1" applyFont="1" applyFill="1" applyBorder="1" applyAlignment="1" applyProtection="1">
      <alignment horizontal="center" vertical="center" wrapText="1"/>
      <protection hidden="1"/>
    </xf>
    <xf numFmtId="166" fontId="6" fillId="8" borderId="1" xfId="0" applyNumberFormat="1" applyFont="1" applyFill="1" applyBorder="1" applyAlignment="1" applyProtection="1">
      <alignment horizontal="center" vertical="center" wrapText="1"/>
      <protection hidden="1"/>
    </xf>
    <xf numFmtId="0" fontId="4" fillId="0" borderId="1" xfId="0" quotePrefix="1" applyFont="1" applyBorder="1" applyAlignment="1" applyProtection="1">
      <alignment horizontal="center" vertical="center" wrapText="1"/>
      <protection hidden="1"/>
    </xf>
    <xf numFmtId="0" fontId="4" fillId="0" borderId="1" xfId="0" applyFont="1" applyBorder="1" applyAlignment="1" applyProtection="1">
      <alignment vertical="center" wrapText="1"/>
      <protection hidden="1"/>
    </xf>
    <xf numFmtId="0" fontId="4" fillId="0" borderId="1" xfId="0" applyFont="1" applyBorder="1" applyAlignment="1" applyProtection="1">
      <alignment horizontal="center" vertical="center" wrapText="1"/>
      <protection hidden="1"/>
    </xf>
    <xf numFmtId="0" fontId="4" fillId="0" borderId="1" xfId="1" applyNumberFormat="1" applyFont="1" applyFill="1" applyBorder="1" applyAlignment="1" applyProtection="1">
      <alignment horizontal="center" vertical="center" wrapText="1"/>
      <protection hidden="1"/>
    </xf>
    <xf numFmtId="166" fontId="6" fillId="6" borderId="1" xfId="0" applyNumberFormat="1" applyFont="1" applyFill="1" applyBorder="1" applyAlignment="1" applyProtection="1">
      <alignment horizontal="center" vertical="center" wrapText="1"/>
      <protection hidden="1"/>
    </xf>
    <xf numFmtId="166" fontId="4" fillId="8" borderId="1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10" xfId="0" applyFont="1" applyBorder="1" applyAlignment="1" applyProtection="1">
      <alignment horizontal="center" vertical="center" wrapText="1"/>
      <protection hidden="1"/>
    </xf>
    <xf numFmtId="0" fontId="2" fillId="0" borderId="11" xfId="0" applyFont="1" applyBorder="1" applyAlignment="1" applyProtection="1">
      <alignment horizontal="center" vertical="center" wrapText="1"/>
      <protection hidden="1"/>
    </xf>
    <xf numFmtId="0" fontId="2" fillId="0" borderId="0" xfId="0" applyFont="1" applyAlignment="1" applyProtection="1">
      <alignment horizontal="center" vertical="center" wrapText="1"/>
      <protection hidden="1"/>
    </xf>
    <xf numFmtId="9" fontId="5" fillId="7" borderId="1" xfId="2" applyFont="1" applyFill="1" applyBorder="1" applyAlignment="1" applyProtection="1">
      <alignment horizontal="center" vertical="center" wrapText="1"/>
      <protection hidden="1"/>
    </xf>
    <xf numFmtId="165" fontId="5" fillId="8" borderId="1" xfId="0" applyNumberFormat="1" applyFont="1" applyFill="1" applyBorder="1" applyAlignment="1" applyProtection="1">
      <alignment horizontal="center" vertical="center" wrapText="1"/>
      <protection hidden="1"/>
    </xf>
    <xf numFmtId="0" fontId="6" fillId="0" borderId="1" xfId="0" quotePrefix="1" applyFont="1" applyBorder="1" applyAlignment="1" applyProtection="1">
      <alignment horizontal="center" vertical="center" wrapText="1"/>
      <protection hidden="1"/>
    </xf>
    <xf numFmtId="165" fontId="6" fillId="6" borderId="1" xfId="0" applyNumberFormat="1" applyFont="1" applyFill="1" applyBorder="1" applyAlignment="1" applyProtection="1">
      <alignment horizontal="center" vertical="center" wrapText="1"/>
      <protection hidden="1"/>
    </xf>
    <xf numFmtId="44" fontId="4" fillId="6" borderId="1" xfId="0" applyNumberFormat="1" applyFont="1" applyFill="1" applyBorder="1" applyAlignment="1" applyProtection="1">
      <alignment horizontal="center" vertical="center" wrapText="1"/>
      <protection hidden="1"/>
    </xf>
    <xf numFmtId="44" fontId="7" fillId="8" borderId="1" xfId="0" applyNumberFormat="1" applyFont="1" applyFill="1" applyBorder="1" applyAlignment="1" applyProtection="1">
      <alignment horizontal="center" vertical="center" wrapText="1"/>
      <protection hidden="1"/>
    </xf>
    <xf numFmtId="44" fontId="4" fillId="8" borderId="1" xfId="0" applyNumberFormat="1" applyFont="1" applyFill="1" applyBorder="1" applyAlignment="1" applyProtection="1">
      <alignment horizontal="center" vertical="center" wrapText="1"/>
      <protection hidden="1"/>
    </xf>
    <xf numFmtId="166" fontId="9" fillId="7" borderId="1" xfId="0" applyNumberFormat="1" applyFont="1" applyFill="1" applyBorder="1" applyAlignment="1" applyProtection="1">
      <alignment horizontal="center" vertical="center" wrapText="1"/>
      <protection hidden="1"/>
    </xf>
    <xf numFmtId="166" fontId="5" fillId="7" borderId="1" xfId="0" applyNumberFormat="1" applyFont="1" applyFill="1" applyBorder="1" applyAlignment="1" applyProtection="1">
      <alignment horizontal="center" vertical="center" wrapText="1"/>
      <protection hidden="1"/>
    </xf>
    <xf numFmtId="166" fontId="4" fillId="6" borderId="1" xfId="0" applyNumberFormat="1" applyFont="1" applyFill="1" applyBorder="1" applyAlignment="1" applyProtection="1">
      <alignment horizontal="center" vertical="center" wrapText="1"/>
      <protection hidden="1"/>
    </xf>
    <xf numFmtId="0" fontId="11" fillId="0" borderId="10" xfId="0" applyFont="1" applyBorder="1" applyAlignment="1" applyProtection="1">
      <alignment horizontal="center" vertical="center" wrapText="1"/>
      <protection hidden="1"/>
    </xf>
    <xf numFmtId="0" fontId="6" fillId="0" borderId="1" xfId="0" applyFont="1" applyBorder="1" applyAlignment="1" applyProtection="1">
      <alignment vertical="center" wrapText="1"/>
      <protection hidden="1"/>
    </xf>
    <xf numFmtId="0" fontId="6" fillId="0" borderId="1" xfId="0" applyFont="1" applyBorder="1" applyAlignment="1" applyProtection="1">
      <alignment horizontal="center" vertical="center" wrapText="1"/>
      <protection hidden="1"/>
    </xf>
    <xf numFmtId="0" fontId="6" fillId="0" borderId="1" xfId="1" applyNumberFormat="1" applyFont="1" applyFill="1" applyBorder="1" applyAlignment="1" applyProtection="1">
      <alignment horizontal="center" vertical="center" wrapText="1"/>
      <protection hidden="1"/>
    </xf>
    <xf numFmtId="44" fontId="5" fillId="8" borderId="1" xfId="0" applyNumberFormat="1" applyFont="1" applyFill="1" applyBorder="1" applyAlignment="1" applyProtection="1">
      <alignment horizontal="center" vertical="center" wrapText="1"/>
      <protection hidden="1"/>
    </xf>
    <xf numFmtId="44" fontId="6" fillId="8" borderId="1" xfId="0" applyNumberFormat="1" applyFont="1" applyFill="1" applyBorder="1" applyAlignment="1" applyProtection="1">
      <alignment horizontal="center" vertical="center" wrapText="1"/>
      <protection hidden="1"/>
    </xf>
    <xf numFmtId="0" fontId="11" fillId="0" borderId="11" xfId="0" applyFont="1" applyBorder="1" applyAlignment="1" applyProtection="1">
      <alignment horizontal="center" vertical="center" wrapText="1"/>
      <protection hidden="1"/>
    </xf>
    <xf numFmtId="0" fontId="11" fillId="0" borderId="0" xfId="0" applyFont="1" applyAlignment="1" applyProtection="1">
      <alignment horizontal="center" vertical="center" wrapText="1"/>
      <protection hidden="1"/>
    </xf>
    <xf numFmtId="0" fontId="7" fillId="7" borderId="1" xfId="0" applyFont="1" applyFill="1" applyBorder="1" applyAlignment="1" applyProtection="1">
      <alignment horizontal="center" vertical="center" wrapText="1"/>
      <protection hidden="1"/>
    </xf>
    <xf numFmtId="0" fontId="7" fillId="7" borderId="1" xfId="0" applyFont="1" applyFill="1" applyBorder="1" applyAlignment="1" applyProtection="1">
      <alignment vertical="center" wrapText="1"/>
      <protection hidden="1"/>
    </xf>
    <xf numFmtId="8" fontId="6" fillId="6" borderId="1" xfId="0" applyNumberFormat="1" applyFont="1" applyFill="1" applyBorder="1" applyAlignment="1" applyProtection="1">
      <alignment horizontal="center" vertical="center" wrapText="1"/>
      <protection hidden="1"/>
    </xf>
    <xf numFmtId="8" fontId="4" fillId="6" borderId="1" xfId="0" applyNumberFormat="1" applyFont="1" applyFill="1" applyBorder="1" applyAlignment="1" applyProtection="1">
      <alignment horizontal="center" vertical="center" wrapText="1"/>
      <protection hidden="1"/>
    </xf>
    <xf numFmtId="44" fontId="0" fillId="8" borderId="1" xfId="0" applyNumberFormat="1" applyFill="1" applyBorder="1" applyAlignment="1" applyProtection="1">
      <alignment horizontal="center" vertical="center" wrapText="1"/>
      <protection hidden="1"/>
    </xf>
    <xf numFmtId="44" fontId="7" fillId="6" borderId="1" xfId="0" applyNumberFormat="1" applyFont="1" applyFill="1" applyBorder="1" applyAlignment="1" applyProtection="1">
      <alignment horizontal="center" vertical="center" wrapText="1"/>
      <protection hidden="1"/>
    </xf>
    <xf numFmtId="44" fontId="12" fillId="8" borderId="1" xfId="0" applyNumberFormat="1" applyFont="1" applyFill="1" applyBorder="1" applyAlignment="1" applyProtection="1">
      <alignment horizontal="center" vertical="center" wrapText="1"/>
      <protection hidden="1"/>
    </xf>
    <xf numFmtId="165" fontId="5" fillId="6" borderId="1" xfId="0" applyNumberFormat="1" applyFont="1" applyFill="1" applyBorder="1" applyAlignment="1" applyProtection="1">
      <alignment horizontal="center" vertical="center" wrapText="1"/>
      <protection hidden="1"/>
    </xf>
    <xf numFmtId="165" fontId="12" fillId="8" borderId="1" xfId="0" applyNumberFormat="1" applyFont="1" applyFill="1" applyBorder="1" applyAlignment="1" applyProtection="1">
      <alignment horizontal="center" vertical="center" wrapText="1"/>
      <protection hidden="1"/>
    </xf>
    <xf numFmtId="0" fontId="4" fillId="8" borderId="1" xfId="0" applyFont="1" applyFill="1" applyBorder="1" applyAlignment="1" applyProtection="1">
      <alignment horizontal="center" vertical="center" wrapText="1"/>
      <protection hidden="1"/>
    </xf>
    <xf numFmtId="0" fontId="0" fillId="2" borderId="0" xfId="0" applyFill="1" applyAlignment="1" applyProtection="1">
      <alignment vertical="center" wrapText="1"/>
      <protection hidden="1"/>
    </xf>
    <xf numFmtId="0" fontId="0" fillId="0" borderId="12" xfId="0" applyBorder="1" applyAlignment="1" applyProtection="1">
      <alignment horizontal="center" vertical="center" wrapText="1"/>
      <protection hidden="1"/>
    </xf>
    <xf numFmtId="0" fontId="0" fillId="0" borderId="13" xfId="0" applyBorder="1" applyAlignment="1" applyProtection="1">
      <alignment horizontal="center" vertical="center" wrapText="1"/>
      <protection hidden="1"/>
    </xf>
    <xf numFmtId="0" fontId="0" fillId="0" borderId="13" xfId="0" applyBorder="1" applyAlignment="1" applyProtection="1">
      <alignment vertical="center" wrapText="1"/>
      <protection hidden="1"/>
    </xf>
    <xf numFmtId="0" fontId="0" fillId="0" borderId="14" xfId="0" applyBorder="1" applyAlignment="1" applyProtection="1">
      <alignment horizontal="center" vertical="center" wrapText="1"/>
      <protection hidden="1"/>
    </xf>
    <xf numFmtId="0" fontId="0" fillId="0" borderId="0" xfId="0" applyAlignment="1" applyProtection="1">
      <alignment vertical="center" wrapText="1"/>
      <protection hidden="1"/>
    </xf>
    <xf numFmtId="44" fontId="0" fillId="0" borderId="0" xfId="0" applyNumberFormat="1" applyAlignment="1" applyProtection="1">
      <alignment horizontal="center" vertical="center" wrapText="1"/>
      <protection hidden="1"/>
    </xf>
    <xf numFmtId="0" fontId="5" fillId="5" borderId="1" xfId="0" applyFont="1" applyFill="1" applyBorder="1" applyAlignment="1" applyProtection="1">
      <alignment horizontal="center" vertical="center" wrapText="1"/>
      <protection locked="0" hidden="1"/>
    </xf>
    <xf numFmtId="166" fontId="4" fillId="5" borderId="1" xfId="0" applyNumberFormat="1" applyFont="1" applyFill="1" applyBorder="1" applyAlignment="1" applyProtection="1">
      <alignment horizontal="center" vertical="center" wrapText="1"/>
      <protection locked="0" hidden="1"/>
    </xf>
    <xf numFmtId="9" fontId="4" fillId="5" borderId="1" xfId="2" applyFont="1" applyFill="1" applyBorder="1" applyAlignment="1" applyProtection="1">
      <alignment horizontal="center" vertical="center" wrapText="1"/>
      <protection locked="0" hidden="1"/>
    </xf>
    <xf numFmtId="0" fontId="10" fillId="5" borderId="1" xfId="0" applyFont="1" applyFill="1" applyBorder="1" applyAlignment="1" applyProtection="1">
      <alignment horizontal="center" vertical="center" wrapText="1"/>
      <protection locked="0" hidden="1"/>
    </xf>
    <xf numFmtId="0" fontId="11" fillId="5" borderId="1" xfId="0" applyFont="1" applyFill="1" applyBorder="1" applyAlignment="1" applyProtection="1">
      <alignment horizontal="center" vertical="center" wrapText="1"/>
      <protection locked="0" hidden="1"/>
    </xf>
    <xf numFmtId="165" fontId="4" fillId="5" borderId="1" xfId="0" applyNumberFormat="1" applyFont="1" applyFill="1" applyBorder="1" applyAlignment="1" applyProtection="1">
      <alignment horizontal="center" vertical="center" wrapText="1"/>
      <protection locked="0" hidden="1"/>
    </xf>
    <xf numFmtId="9" fontId="6" fillId="5" borderId="1" xfId="2" applyFont="1" applyFill="1" applyBorder="1" applyAlignment="1" applyProtection="1">
      <alignment horizontal="center" vertical="center" wrapText="1"/>
      <protection locked="0" hidden="1"/>
    </xf>
    <xf numFmtId="8" fontId="4" fillId="5" borderId="1" xfId="0" applyNumberFormat="1" applyFont="1" applyFill="1" applyBorder="1" applyAlignment="1" applyProtection="1">
      <alignment horizontal="center" vertical="center" wrapText="1"/>
      <protection locked="0" hidden="1"/>
    </xf>
    <xf numFmtId="0" fontId="6" fillId="5" borderId="1" xfId="0" applyFont="1" applyFill="1" applyBorder="1" applyAlignment="1" applyProtection="1">
      <alignment horizontal="center" vertical="center" wrapText="1"/>
      <protection locked="0" hidden="1"/>
    </xf>
    <xf numFmtId="44" fontId="7" fillId="0" borderId="6" xfId="0" applyNumberFormat="1" applyFont="1" applyBorder="1" applyAlignment="1" applyProtection="1">
      <alignment horizontal="center" vertical="center" wrapText="1"/>
      <protection hidden="1"/>
    </xf>
    <xf numFmtId="44" fontId="7" fillId="0" borderId="1" xfId="0" applyNumberFormat="1" applyFont="1" applyBorder="1" applyAlignment="1" applyProtection="1">
      <alignment horizontal="center" vertical="center" wrapText="1"/>
      <protection hidden="1"/>
    </xf>
    <xf numFmtId="44" fontId="7" fillId="0" borderId="5" xfId="0" applyNumberFormat="1" applyFont="1" applyBorder="1" applyAlignment="1" applyProtection="1">
      <alignment horizontal="center" vertical="center" wrapText="1"/>
      <protection hidden="1"/>
    </xf>
    <xf numFmtId="165" fontId="5" fillId="0" borderId="1" xfId="0" applyNumberFormat="1" applyFont="1" applyBorder="1" applyAlignment="1" applyProtection="1">
      <alignment horizontal="center" vertical="center" wrapText="1"/>
      <protection hidden="1"/>
    </xf>
    <xf numFmtId="0" fontId="7" fillId="4" borderId="1" xfId="0" applyFont="1" applyFill="1" applyBorder="1" applyAlignment="1" applyProtection="1">
      <alignment horizontal="center" vertical="center" wrapText="1"/>
      <protection hidden="1"/>
    </xf>
    <xf numFmtId="0" fontId="5" fillId="0" borderId="1" xfId="0" applyFont="1" applyBorder="1" applyAlignment="1" applyProtection="1">
      <alignment vertical="center" wrapText="1"/>
      <protection hidden="1"/>
    </xf>
    <xf numFmtId="0" fontId="5" fillId="0" borderId="1" xfId="0" applyFont="1" applyBorder="1" applyAlignment="1" applyProtection="1">
      <alignment horizontal="center" vertical="center" wrapText="1"/>
      <protection hidden="1"/>
    </xf>
    <xf numFmtId="0" fontId="4" fillId="2" borderId="1" xfId="0" applyFont="1" applyFill="1" applyBorder="1" applyAlignment="1" applyProtection="1">
      <alignment horizontal="center" vertical="center" wrapText="1"/>
      <protection hidden="1"/>
    </xf>
    <xf numFmtId="0" fontId="4" fillId="0" borderId="3" xfId="0" quotePrefix="1" applyFont="1" applyBorder="1" applyAlignment="1" applyProtection="1">
      <alignment horizontal="center" vertical="center" wrapText="1"/>
      <protection hidden="1"/>
    </xf>
    <xf numFmtId="0" fontId="6" fillId="0" borderId="3" xfId="0" quotePrefix="1" applyFont="1" applyBorder="1" applyAlignment="1" applyProtection="1">
      <alignment horizontal="center" vertical="center" wrapText="1"/>
      <protection hidden="1"/>
    </xf>
    <xf numFmtId="0" fontId="14" fillId="0" borderId="1" xfId="0" applyFont="1" applyBorder="1" applyAlignment="1" applyProtection="1">
      <alignment horizontal="center" vertical="center" wrapText="1"/>
      <protection hidden="1"/>
    </xf>
    <xf numFmtId="0" fontId="7" fillId="0" borderId="1" xfId="0" quotePrefix="1" applyFont="1" applyBorder="1" applyAlignment="1" applyProtection="1">
      <alignment horizontal="center" vertical="center" wrapText="1"/>
      <protection hidden="1"/>
    </xf>
    <xf numFmtId="0" fontId="4" fillId="0" borderId="24" xfId="0" quotePrefix="1" applyFont="1" applyBorder="1" applyAlignment="1" applyProtection="1">
      <alignment horizontal="center" vertical="center" wrapText="1"/>
      <protection hidden="1"/>
    </xf>
    <xf numFmtId="0" fontId="2" fillId="0" borderId="1" xfId="0" applyFont="1" applyBorder="1" applyAlignment="1" applyProtection="1">
      <alignment horizontal="center" vertical="center" wrapText="1"/>
      <protection hidden="1"/>
    </xf>
    <xf numFmtId="0" fontId="0" fillId="0" borderId="1" xfId="0" applyBorder="1" applyAlignment="1" applyProtection="1">
      <alignment horizontal="center" vertical="center" wrapText="1"/>
      <protection hidden="1"/>
    </xf>
    <xf numFmtId="0" fontId="5" fillId="0" borderId="17" xfId="0" applyFont="1" applyBorder="1" applyAlignment="1" applyProtection="1">
      <alignment horizontal="center" vertical="center" wrapText="1"/>
      <protection hidden="1"/>
    </xf>
    <xf numFmtId="0" fontId="4" fillId="2" borderId="21" xfId="0" applyFont="1" applyFill="1" applyBorder="1" applyAlignment="1" applyProtection="1">
      <alignment horizontal="left" vertical="center" wrapText="1"/>
      <protection hidden="1"/>
    </xf>
    <xf numFmtId="0" fontId="4" fillId="2" borderId="1" xfId="0" applyFont="1" applyFill="1" applyBorder="1" applyAlignment="1" applyProtection="1">
      <alignment horizontal="left" vertical="center" wrapText="1"/>
      <protection hidden="1"/>
    </xf>
    <xf numFmtId="0" fontId="4" fillId="2" borderId="17" xfId="0" applyFont="1" applyFill="1" applyBorder="1" applyAlignment="1" applyProtection="1">
      <alignment horizontal="left" vertical="center" wrapText="1"/>
      <protection hidden="1"/>
    </xf>
    <xf numFmtId="0" fontId="4" fillId="2" borderId="22" xfId="0" applyFont="1" applyFill="1" applyBorder="1" applyAlignment="1" applyProtection="1">
      <alignment horizontal="left" vertical="center" wrapText="1"/>
      <protection hidden="1"/>
    </xf>
    <xf numFmtId="0" fontId="4" fillId="2" borderId="18" xfId="0" applyFont="1" applyFill="1" applyBorder="1" applyAlignment="1" applyProtection="1">
      <alignment horizontal="left" vertical="center" wrapText="1"/>
      <protection hidden="1"/>
    </xf>
    <xf numFmtId="0" fontId="4" fillId="2" borderId="19" xfId="0" applyFont="1" applyFill="1" applyBorder="1" applyAlignment="1" applyProtection="1">
      <alignment horizontal="left" vertical="center" wrapText="1"/>
      <protection hidden="1"/>
    </xf>
    <xf numFmtId="0" fontId="5" fillId="2" borderId="23" xfId="0" applyFont="1" applyFill="1" applyBorder="1" applyAlignment="1" applyProtection="1">
      <alignment horizontal="center" vertical="center" wrapText="1"/>
      <protection hidden="1"/>
    </xf>
    <xf numFmtId="0" fontId="5" fillId="2" borderId="0" xfId="0" applyFont="1" applyFill="1" applyAlignment="1" applyProtection="1">
      <alignment horizontal="center" vertical="center" wrapText="1"/>
      <protection hidden="1"/>
    </xf>
    <xf numFmtId="0" fontId="5" fillId="0" borderId="15" xfId="0" applyFont="1" applyBorder="1" applyAlignment="1" applyProtection="1">
      <alignment horizontal="center" vertical="center" wrapText="1"/>
      <protection hidden="1"/>
    </xf>
    <xf numFmtId="0" fontId="5" fillId="0" borderId="16" xfId="0" applyFont="1" applyBorder="1" applyAlignment="1" applyProtection="1">
      <alignment horizontal="center" vertical="center" wrapText="1"/>
      <protection hidden="1"/>
    </xf>
    <xf numFmtId="0" fontId="5" fillId="5" borderId="18" xfId="0" applyFont="1" applyFill="1" applyBorder="1" applyAlignment="1" applyProtection="1">
      <alignment horizontal="center" vertical="center" wrapText="1"/>
      <protection locked="0" hidden="1"/>
    </xf>
    <xf numFmtId="0" fontId="5" fillId="5" borderId="19" xfId="0" applyFont="1" applyFill="1" applyBorder="1" applyAlignment="1" applyProtection="1">
      <alignment horizontal="center" vertical="center" wrapText="1"/>
      <protection locked="0" hidden="1"/>
    </xf>
    <xf numFmtId="0" fontId="3" fillId="2" borderId="20" xfId="0" applyFont="1" applyFill="1" applyBorder="1" applyAlignment="1" applyProtection="1">
      <alignment horizontal="center" vertical="center" wrapText="1"/>
      <protection hidden="1"/>
    </xf>
    <xf numFmtId="0" fontId="3" fillId="2" borderId="15" xfId="0" applyFont="1" applyFill="1" applyBorder="1" applyAlignment="1" applyProtection="1">
      <alignment horizontal="center" vertical="center" wrapText="1"/>
      <protection hidden="1"/>
    </xf>
    <xf numFmtId="0" fontId="3" fillId="2" borderId="16" xfId="0" applyFont="1" applyFill="1" applyBorder="1" applyAlignment="1" applyProtection="1">
      <alignment horizontal="center" vertical="center" wrapText="1"/>
      <protection hidden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1714500</xdr:colOff>
      <xdr:row>0</xdr:row>
      <xdr:rowOff>327862</xdr:rowOff>
    </xdr:from>
    <xdr:to>
      <xdr:col>23</xdr:col>
      <xdr:colOff>2027956</xdr:colOff>
      <xdr:row>7</xdr:row>
      <xdr:rowOff>282291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C1B5C2A-7CC2-6E3C-EE89-24F316C9D4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003000" y="327862"/>
          <a:ext cx="6534149" cy="224302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438DC8-1F05-461F-920A-FF85A0DE32ED}">
  <sheetPr>
    <pageSetUpPr fitToPage="1"/>
  </sheetPr>
  <dimension ref="A1:Y95"/>
  <sheetViews>
    <sheetView showGridLines="0" tabSelected="1" topLeftCell="E13" zoomScaleNormal="100" zoomScaleSheetLayoutView="25" workbookViewId="0">
      <selection activeCell="H20" sqref="H20"/>
    </sheetView>
  </sheetViews>
  <sheetFormatPr defaultColWidth="19.1796875" defaultRowHeight="27.75" customHeight="1" x14ac:dyDescent="0.35"/>
  <cols>
    <col min="1" max="1" width="2.7265625" style="5" customWidth="1"/>
    <col min="2" max="2" width="24.81640625" style="5" customWidth="1"/>
    <col min="3" max="3" width="86.54296875" style="82" bestFit="1" customWidth="1"/>
    <col min="4" max="4" width="19.1796875" style="5" customWidth="1"/>
    <col min="5" max="5" width="10" style="5" customWidth="1"/>
    <col min="6" max="6" width="8.7265625" style="5" customWidth="1"/>
    <col min="7" max="8" width="31.453125" style="5" customWidth="1"/>
    <col min="9" max="9" width="8.7265625" style="5" customWidth="1"/>
    <col min="10" max="11" width="31.453125" style="5" customWidth="1"/>
    <col min="12" max="12" width="8.7265625" style="5" customWidth="1"/>
    <col min="13" max="14" width="31.453125" style="5" customWidth="1"/>
    <col min="15" max="15" width="8.7265625" style="5" customWidth="1"/>
    <col min="16" max="17" width="31.453125" style="5" customWidth="1"/>
    <col min="18" max="18" width="8.7265625" style="5" customWidth="1"/>
    <col min="19" max="20" width="31.453125" style="5" customWidth="1"/>
    <col min="21" max="21" width="42.81640625" style="5" customWidth="1"/>
    <col min="22" max="22" width="20" style="5" customWidth="1"/>
    <col min="23" max="23" width="29.7265625" style="5" customWidth="1"/>
    <col min="24" max="24" width="35.453125" style="5" customWidth="1"/>
    <col min="25" max="25" width="5.7265625" style="5" customWidth="1"/>
    <col min="26" max="16384" width="19.1796875" style="5"/>
  </cols>
  <sheetData>
    <row r="1" spans="1:25" ht="16.5" customHeight="1" thickBot="1" x14ac:dyDescent="0.4">
      <c r="A1" s="1"/>
      <c r="B1" s="2"/>
      <c r="C1" s="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4"/>
    </row>
    <row r="2" spans="1:25" s="10" customFormat="1" ht="27.75" customHeight="1" x14ac:dyDescent="0.35">
      <c r="A2" s="6"/>
      <c r="B2" s="7" t="s">
        <v>57</v>
      </c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8"/>
      <c r="N2" s="8"/>
      <c r="O2" s="9"/>
      <c r="P2" s="9"/>
      <c r="Q2" s="9"/>
      <c r="R2" s="9"/>
      <c r="S2" s="9"/>
      <c r="T2" s="9"/>
      <c r="U2" s="9"/>
      <c r="V2" s="9"/>
      <c r="W2" s="9"/>
      <c r="Y2" s="11"/>
    </row>
    <row r="3" spans="1:25" s="10" customFormat="1" ht="27.75" customHeight="1" x14ac:dyDescent="0.35">
      <c r="A3" s="6"/>
      <c r="B3" s="12" t="s">
        <v>58</v>
      </c>
      <c r="C3" s="99" t="s">
        <v>118</v>
      </c>
      <c r="D3" s="99"/>
      <c r="E3" s="99"/>
      <c r="F3" s="99"/>
      <c r="G3" s="99"/>
      <c r="H3" s="99"/>
      <c r="I3" s="99"/>
      <c r="J3" s="99"/>
      <c r="K3" s="99"/>
      <c r="L3" s="99"/>
      <c r="M3" s="108"/>
      <c r="N3" s="8"/>
      <c r="O3" s="9"/>
      <c r="P3" s="9"/>
      <c r="Q3" s="9"/>
      <c r="R3" s="9"/>
      <c r="S3" s="9"/>
      <c r="T3" s="9"/>
      <c r="U3" s="9"/>
      <c r="V3" s="9"/>
      <c r="W3" s="9"/>
      <c r="Y3" s="11"/>
    </row>
    <row r="4" spans="1:25" s="10" customFormat="1" ht="27.75" customHeight="1" thickBot="1" x14ac:dyDescent="0.4">
      <c r="A4" s="6"/>
      <c r="B4" s="14" t="s">
        <v>56</v>
      </c>
      <c r="C4" s="119" t="s">
        <v>135</v>
      </c>
      <c r="D4" s="119"/>
      <c r="E4" s="119"/>
      <c r="F4" s="119"/>
      <c r="G4" s="119"/>
      <c r="H4" s="119"/>
      <c r="I4" s="119"/>
      <c r="J4" s="119"/>
      <c r="K4" s="119"/>
      <c r="L4" s="119"/>
      <c r="M4" s="120"/>
      <c r="N4" s="8"/>
      <c r="O4" s="9"/>
      <c r="P4" s="9"/>
      <c r="Q4" s="9"/>
      <c r="R4" s="9"/>
      <c r="S4" s="9"/>
      <c r="T4" s="9"/>
      <c r="U4" s="9"/>
      <c r="V4" s="9"/>
      <c r="W4" s="9"/>
      <c r="Y4" s="11"/>
    </row>
    <row r="5" spans="1:25" s="10" customFormat="1" ht="16.5" customHeight="1" thickBot="1" x14ac:dyDescent="0.4">
      <c r="A5" s="6"/>
      <c r="C5" s="15"/>
      <c r="Y5" s="11"/>
    </row>
    <row r="6" spans="1:25" s="9" customFormat="1" ht="27.75" customHeight="1" x14ac:dyDescent="0.35">
      <c r="A6" s="16"/>
      <c r="B6" s="121" t="s">
        <v>0</v>
      </c>
      <c r="C6" s="122"/>
      <c r="D6" s="122"/>
      <c r="E6" s="122"/>
      <c r="F6" s="122"/>
      <c r="G6" s="122"/>
      <c r="H6" s="122"/>
      <c r="I6" s="122"/>
      <c r="J6" s="122"/>
      <c r="K6" s="122"/>
      <c r="L6" s="122"/>
      <c r="M6" s="123"/>
      <c r="N6" s="8"/>
      <c r="O6" s="8"/>
      <c r="P6" s="8"/>
      <c r="Q6" s="8"/>
      <c r="R6" s="8"/>
      <c r="S6" s="8"/>
      <c r="T6" s="8"/>
      <c r="Y6" s="17"/>
    </row>
    <row r="7" spans="1:25" s="9" customFormat="1" ht="27.75" customHeight="1" x14ac:dyDescent="0.35">
      <c r="A7" s="16"/>
      <c r="B7" s="109" t="s">
        <v>117</v>
      </c>
      <c r="C7" s="110"/>
      <c r="D7" s="110"/>
      <c r="E7" s="110"/>
      <c r="F7" s="110"/>
      <c r="G7" s="110"/>
      <c r="H7" s="110"/>
      <c r="I7" s="110"/>
      <c r="J7" s="110"/>
      <c r="K7" s="110"/>
      <c r="L7" s="110"/>
      <c r="M7" s="111"/>
      <c r="N7" s="8"/>
      <c r="O7" s="8"/>
      <c r="P7" s="8"/>
      <c r="Q7" s="8"/>
      <c r="R7" s="8"/>
      <c r="S7" s="8"/>
      <c r="T7" s="8"/>
      <c r="Y7" s="17"/>
    </row>
    <row r="8" spans="1:25" s="9" customFormat="1" ht="27.75" customHeight="1" x14ac:dyDescent="0.35">
      <c r="A8" s="16"/>
      <c r="B8" s="109" t="s">
        <v>1</v>
      </c>
      <c r="C8" s="110"/>
      <c r="D8" s="110"/>
      <c r="E8" s="110"/>
      <c r="F8" s="110"/>
      <c r="G8" s="110"/>
      <c r="H8" s="110"/>
      <c r="I8" s="110"/>
      <c r="J8" s="110"/>
      <c r="K8" s="110"/>
      <c r="L8" s="110"/>
      <c r="M8" s="111"/>
      <c r="N8" s="8"/>
      <c r="O8" s="8"/>
      <c r="P8" s="8"/>
      <c r="Q8" s="8"/>
      <c r="R8" s="8"/>
      <c r="S8" s="8"/>
      <c r="T8" s="8"/>
      <c r="Y8" s="17"/>
    </row>
    <row r="9" spans="1:25" s="9" customFormat="1" ht="27.75" customHeight="1" x14ac:dyDescent="0.35">
      <c r="A9" s="16"/>
      <c r="B9" s="109" t="s">
        <v>131</v>
      </c>
      <c r="C9" s="110"/>
      <c r="D9" s="110"/>
      <c r="E9" s="110"/>
      <c r="F9" s="110"/>
      <c r="G9" s="110"/>
      <c r="H9" s="110"/>
      <c r="I9" s="110"/>
      <c r="J9" s="110"/>
      <c r="K9" s="110"/>
      <c r="L9" s="110"/>
      <c r="M9" s="111"/>
      <c r="N9" s="8"/>
      <c r="O9" s="8"/>
      <c r="P9" s="8"/>
      <c r="Q9" s="8"/>
      <c r="R9" s="8"/>
      <c r="S9" s="8"/>
      <c r="T9" s="8"/>
      <c r="Y9" s="17"/>
    </row>
    <row r="10" spans="1:25" s="9" customFormat="1" ht="27.75" customHeight="1" x14ac:dyDescent="0.35">
      <c r="A10" s="16"/>
      <c r="B10" s="109" t="s">
        <v>51</v>
      </c>
      <c r="C10" s="110"/>
      <c r="D10" s="110"/>
      <c r="E10" s="110"/>
      <c r="F10" s="110"/>
      <c r="G10" s="110"/>
      <c r="H10" s="110"/>
      <c r="I10" s="110"/>
      <c r="J10" s="110"/>
      <c r="K10" s="110"/>
      <c r="L10" s="110"/>
      <c r="M10" s="111"/>
      <c r="N10" s="8"/>
      <c r="O10" s="8"/>
      <c r="P10" s="8"/>
      <c r="Q10" s="8"/>
      <c r="R10" s="8"/>
      <c r="S10" s="8"/>
      <c r="T10" s="8"/>
      <c r="Y10" s="17"/>
    </row>
    <row r="11" spans="1:25" s="9" customFormat="1" ht="27.75" customHeight="1" thickBot="1" x14ac:dyDescent="0.4">
      <c r="A11" s="16"/>
      <c r="B11" s="112" t="s">
        <v>132</v>
      </c>
      <c r="C11" s="113"/>
      <c r="D11" s="113"/>
      <c r="E11" s="113"/>
      <c r="F11" s="113"/>
      <c r="G11" s="113"/>
      <c r="H11" s="113"/>
      <c r="I11" s="113"/>
      <c r="J11" s="113"/>
      <c r="K11" s="113"/>
      <c r="L11" s="113"/>
      <c r="M11" s="114"/>
      <c r="N11" s="8"/>
      <c r="O11" s="8"/>
      <c r="P11" s="8"/>
      <c r="Q11" s="8"/>
      <c r="R11" s="8"/>
      <c r="S11" s="8"/>
      <c r="T11" s="8"/>
      <c r="Y11" s="17"/>
    </row>
    <row r="12" spans="1:25" s="20" customFormat="1" ht="15.75" customHeight="1" x14ac:dyDescent="0.35">
      <c r="A12" s="18"/>
      <c r="B12" s="9"/>
      <c r="C12" s="19"/>
      <c r="D12" s="9"/>
      <c r="E12" s="9"/>
      <c r="F12" s="9"/>
      <c r="G12" s="9"/>
      <c r="H12" s="9"/>
      <c r="I12" s="9"/>
      <c r="J12" s="9"/>
      <c r="K12" s="9"/>
      <c r="L12" s="9"/>
      <c r="M12" s="9"/>
      <c r="N12" s="8"/>
      <c r="O12" s="8"/>
      <c r="P12" s="8"/>
      <c r="Q12" s="8"/>
      <c r="R12" s="8"/>
      <c r="S12" s="8"/>
      <c r="T12" s="8"/>
      <c r="Y12" s="21"/>
    </row>
    <row r="13" spans="1:25" s="20" customFormat="1" ht="24.75" customHeight="1" x14ac:dyDescent="0.35">
      <c r="A13" s="18"/>
      <c r="B13" s="22" t="s">
        <v>2</v>
      </c>
      <c r="C13" s="23" t="s">
        <v>3</v>
      </c>
      <c r="D13" s="24"/>
      <c r="E13" s="25"/>
      <c r="F13" s="115" t="s">
        <v>5</v>
      </c>
      <c r="G13" s="116"/>
      <c r="H13" s="116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Y13" s="21"/>
    </row>
    <row r="14" spans="1:25" s="20" customFormat="1" ht="24.75" customHeight="1" x14ac:dyDescent="0.35">
      <c r="A14" s="18"/>
      <c r="B14" s="26" t="s">
        <v>4</v>
      </c>
      <c r="C14" s="27">
        <v>0</v>
      </c>
      <c r="D14" s="27"/>
      <c r="E14" s="84"/>
      <c r="F14" s="115"/>
      <c r="G14" s="116"/>
      <c r="H14" s="116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Y14" s="21"/>
    </row>
    <row r="15" spans="1:25" s="20" customFormat="1" ht="24.75" customHeight="1" x14ac:dyDescent="0.35">
      <c r="A15" s="18"/>
      <c r="B15" s="26" t="s">
        <v>6</v>
      </c>
      <c r="C15" s="27">
        <v>0</v>
      </c>
      <c r="D15" s="27"/>
      <c r="E15" s="84"/>
      <c r="F15" s="115"/>
      <c r="G15" s="116"/>
      <c r="H15" s="116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Y15" s="21"/>
    </row>
    <row r="16" spans="1:25" s="20" customFormat="1" ht="24.75" customHeight="1" x14ac:dyDescent="0.35">
      <c r="A16" s="18"/>
      <c r="B16" s="26" t="s">
        <v>7</v>
      </c>
      <c r="C16" s="27">
        <v>0</v>
      </c>
      <c r="D16" s="27"/>
      <c r="E16" s="84"/>
      <c r="F16" s="115"/>
      <c r="G16" s="116"/>
      <c r="H16" s="116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Y16" s="21"/>
    </row>
    <row r="17" spans="1:25" s="20" customFormat="1" ht="12.75" customHeight="1" x14ac:dyDescent="0.35">
      <c r="A17" s="18"/>
      <c r="B17" s="28"/>
      <c r="C17" s="29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Y17" s="21"/>
    </row>
    <row r="18" spans="1:25" ht="27.75" customHeight="1" x14ac:dyDescent="0.35">
      <c r="A18" s="30"/>
      <c r="B18" s="99" t="s">
        <v>12</v>
      </c>
      <c r="C18" s="98" t="s">
        <v>13</v>
      </c>
      <c r="D18" s="99" t="s">
        <v>14</v>
      </c>
      <c r="E18" s="99" t="s">
        <v>15</v>
      </c>
      <c r="F18" s="99" t="s">
        <v>8</v>
      </c>
      <c r="G18" s="99"/>
      <c r="H18" s="99"/>
      <c r="I18" s="103" t="s">
        <v>111</v>
      </c>
      <c r="J18" s="103"/>
      <c r="K18" s="103"/>
      <c r="L18" s="103"/>
      <c r="M18" s="103"/>
      <c r="N18" s="103"/>
      <c r="O18" s="103"/>
      <c r="P18" s="103"/>
      <c r="Q18" s="103"/>
      <c r="R18" s="103"/>
      <c r="S18" s="103"/>
      <c r="T18" s="103"/>
      <c r="U18" s="13" t="s">
        <v>11</v>
      </c>
      <c r="V18" s="96" t="s">
        <v>21</v>
      </c>
      <c r="W18" s="96" t="s">
        <v>22</v>
      </c>
      <c r="X18" s="96" t="s">
        <v>23</v>
      </c>
      <c r="Y18" s="33"/>
    </row>
    <row r="19" spans="1:25" ht="46.5" customHeight="1" x14ac:dyDescent="0.35">
      <c r="A19" s="30"/>
      <c r="B19" s="99"/>
      <c r="C19" s="98"/>
      <c r="D19" s="99"/>
      <c r="E19" s="99"/>
      <c r="F19" s="13" t="s">
        <v>16</v>
      </c>
      <c r="G19" s="32" t="s">
        <v>133</v>
      </c>
      <c r="H19" s="32" t="s">
        <v>17</v>
      </c>
      <c r="I19" s="103"/>
      <c r="J19" s="103"/>
      <c r="K19" s="103"/>
      <c r="L19" s="103"/>
      <c r="M19" s="103"/>
      <c r="N19" s="103"/>
      <c r="O19" s="103"/>
      <c r="P19" s="103"/>
      <c r="Q19" s="103"/>
      <c r="R19" s="103"/>
      <c r="S19" s="103"/>
      <c r="T19" s="103"/>
      <c r="U19" s="32" t="s">
        <v>134</v>
      </c>
      <c r="V19" s="96"/>
      <c r="W19" s="96"/>
      <c r="X19" s="96"/>
      <c r="Y19" s="33"/>
    </row>
    <row r="20" spans="1:25" ht="27.75" customHeight="1" x14ac:dyDescent="0.35">
      <c r="A20" s="30"/>
      <c r="B20" s="34">
        <v>1</v>
      </c>
      <c r="C20" s="35" t="s">
        <v>63</v>
      </c>
      <c r="D20" s="34"/>
      <c r="E20" s="34"/>
      <c r="F20" s="36"/>
      <c r="G20" s="37"/>
      <c r="H20" s="38">
        <f>SUBTOTAL(9,H21:H37)</f>
        <v>0</v>
      </c>
      <c r="I20" s="103"/>
      <c r="J20" s="103"/>
      <c r="K20" s="103"/>
      <c r="L20" s="103"/>
      <c r="M20" s="103"/>
      <c r="N20" s="103"/>
      <c r="O20" s="103"/>
      <c r="P20" s="103"/>
      <c r="Q20" s="103"/>
      <c r="R20" s="103"/>
      <c r="S20" s="103"/>
      <c r="T20" s="103"/>
      <c r="U20" s="39">
        <f>SUBTOTAL(9,U21:U37)</f>
        <v>0</v>
      </c>
      <c r="V20" s="39">
        <f>SUBTOTAL(9,V21:V37)</f>
        <v>0</v>
      </c>
      <c r="W20" s="87"/>
      <c r="X20" s="87"/>
      <c r="Y20" s="33"/>
    </row>
    <row r="21" spans="1:25" ht="30.75" customHeight="1" x14ac:dyDescent="0.35">
      <c r="A21" s="30"/>
      <c r="B21" s="40" t="s">
        <v>24</v>
      </c>
      <c r="C21" s="41" t="s">
        <v>25</v>
      </c>
      <c r="D21" s="42" t="s">
        <v>28</v>
      </c>
      <c r="E21" s="86">
        <v>0</v>
      </c>
      <c r="F21" s="43">
        <v>32</v>
      </c>
      <c r="G21" s="85"/>
      <c r="H21" s="44">
        <f>F21*G21</f>
        <v>0</v>
      </c>
      <c r="I21" s="103"/>
      <c r="J21" s="103"/>
      <c r="K21" s="103"/>
      <c r="L21" s="103"/>
      <c r="M21" s="103"/>
      <c r="N21" s="103"/>
      <c r="O21" s="103"/>
      <c r="P21" s="103"/>
      <c r="Q21" s="103"/>
      <c r="R21" s="103"/>
      <c r="S21" s="103"/>
      <c r="T21" s="103"/>
      <c r="U21" s="45">
        <f>SUM(H21)</f>
        <v>0</v>
      </c>
      <c r="V21" s="45">
        <f t="shared" ref="V21:V37" si="0">E21*U21</f>
        <v>0</v>
      </c>
      <c r="W21" s="87"/>
      <c r="X21" s="87"/>
      <c r="Y21" s="33"/>
    </row>
    <row r="22" spans="1:25" ht="30.75" customHeight="1" x14ac:dyDescent="0.35">
      <c r="A22" s="30"/>
      <c r="B22" s="40" t="s">
        <v>27</v>
      </c>
      <c r="C22" s="41" t="s">
        <v>88</v>
      </c>
      <c r="D22" s="42" t="s">
        <v>28</v>
      </c>
      <c r="E22" s="86">
        <v>0</v>
      </c>
      <c r="F22" s="43">
        <v>1</v>
      </c>
      <c r="G22" s="85"/>
      <c r="H22" s="44">
        <f t="shared" ref="H22:H36" si="1">F22*G22</f>
        <v>0</v>
      </c>
      <c r="I22" s="103"/>
      <c r="J22" s="103"/>
      <c r="K22" s="103"/>
      <c r="L22" s="103"/>
      <c r="M22" s="103"/>
      <c r="N22" s="103"/>
      <c r="O22" s="103"/>
      <c r="P22" s="103"/>
      <c r="Q22" s="103"/>
      <c r="R22" s="103"/>
      <c r="S22" s="103"/>
      <c r="T22" s="103"/>
      <c r="U22" s="45">
        <f t="shared" ref="U22:U36" si="2">SUM(H22)</f>
        <v>0</v>
      </c>
      <c r="V22" s="45">
        <f t="shared" si="0"/>
        <v>0</v>
      </c>
      <c r="W22" s="87"/>
      <c r="X22" s="87"/>
      <c r="Y22" s="33"/>
    </row>
    <row r="23" spans="1:25" ht="30.75" customHeight="1" x14ac:dyDescent="0.35">
      <c r="A23" s="30"/>
      <c r="B23" s="40" t="s">
        <v>29</v>
      </c>
      <c r="C23" s="41" t="s">
        <v>121</v>
      </c>
      <c r="D23" s="42" t="s">
        <v>28</v>
      </c>
      <c r="E23" s="86">
        <v>0</v>
      </c>
      <c r="F23" s="43">
        <v>15</v>
      </c>
      <c r="G23" s="85"/>
      <c r="H23" s="44">
        <f t="shared" si="1"/>
        <v>0</v>
      </c>
      <c r="I23" s="103"/>
      <c r="J23" s="103"/>
      <c r="K23" s="103"/>
      <c r="L23" s="103"/>
      <c r="M23" s="103"/>
      <c r="N23" s="103"/>
      <c r="O23" s="103"/>
      <c r="P23" s="103"/>
      <c r="Q23" s="103"/>
      <c r="R23" s="103"/>
      <c r="S23" s="103"/>
      <c r="T23" s="103"/>
      <c r="U23" s="45">
        <f>SUM(H23)</f>
        <v>0</v>
      </c>
      <c r="V23" s="45">
        <f t="shared" si="0"/>
        <v>0</v>
      </c>
      <c r="W23" s="87"/>
      <c r="X23" s="87"/>
      <c r="Y23" s="33"/>
    </row>
    <row r="24" spans="1:25" ht="30.75" customHeight="1" x14ac:dyDescent="0.35">
      <c r="A24" s="30"/>
      <c r="B24" s="40" t="s">
        <v>30</v>
      </c>
      <c r="C24" s="41" t="s">
        <v>125</v>
      </c>
      <c r="D24" s="42" t="s">
        <v>28</v>
      </c>
      <c r="E24" s="86">
        <v>0</v>
      </c>
      <c r="F24" s="43">
        <v>15</v>
      </c>
      <c r="G24" s="85"/>
      <c r="H24" s="44">
        <f t="shared" ref="H24:H25" si="3">F24*G24</f>
        <v>0</v>
      </c>
      <c r="I24" s="103"/>
      <c r="J24" s="103"/>
      <c r="K24" s="103"/>
      <c r="L24" s="103"/>
      <c r="M24" s="103"/>
      <c r="N24" s="103"/>
      <c r="O24" s="103"/>
      <c r="P24" s="103"/>
      <c r="Q24" s="103"/>
      <c r="R24" s="103"/>
      <c r="S24" s="103"/>
      <c r="T24" s="103"/>
      <c r="U24" s="45">
        <f>SUM(H24)</f>
        <v>0</v>
      </c>
      <c r="V24" s="45">
        <f t="shared" si="0"/>
        <v>0</v>
      </c>
      <c r="W24" s="87"/>
      <c r="X24" s="87"/>
      <c r="Y24" s="33"/>
    </row>
    <row r="25" spans="1:25" ht="30.75" customHeight="1" x14ac:dyDescent="0.35">
      <c r="A25" s="30"/>
      <c r="B25" s="40" t="s">
        <v>32</v>
      </c>
      <c r="C25" s="41" t="s">
        <v>126</v>
      </c>
      <c r="D25" s="42" t="s">
        <v>28</v>
      </c>
      <c r="E25" s="86">
        <v>0</v>
      </c>
      <c r="F25" s="43">
        <v>30</v>
      </c>
      <c r="G25" s="85"/>
      <c r="H25" s="44">
        <f t="shared" si="3"/>
        <v>0</v>
      </c>
      <c r="I25" s="103"/>
      <c r="J25" s="103"/>
      <c r="K25" s="103"/>
      <c r="L25" s="103"/>
      <c r="M25" s="103"/>
      <c r="N25" s="103"/>
      <c r="O25" s="103"/>
      <c r="P25" s="103"/>
      <c r="Q25" s="103"/>
      <c r="R25" s="103"/>
      <c r="S25" s="103"/>
      <c r="T25" s="103"/>
      <c r="U25" s="45">
        <f>SUM(H25)</f>
        <v>0</v>
      </c>
      <c r="V25" s="45">
        <f t="shared" si="0"/>
        <v>0</v>
      </c>
      <c r="W25" s="87"/>
      <c r="X25" s="87"/>
      <c r="Y25" s="33"/>
    </row>
    <row r="26" spans="1:25" ht="30.75" customHeight="1" x14ac:dyDescent="0.35">
      <c r="A26" s="30"/>
      <c r="B26" s="40" t="s">
        <v>33</v>
      </c>
      <c r="C26" s="41" t="s">
        <v>71</v>
      </c>
      <c r="D26" s="42" t="s">
        <v>28</v>
      </c>
      <c r="E26" s="86">
        <v>0</v>
      </c>
      <c r="F26" s="43">
        <v>36</v>
      </c>
      <c r="G26" s="85"/>
      <c r="H26" s="44">
        <f t="shared" si="1"/>
        <v>0</v>
      </c>
      <c r="I26" s="103"/>
      <c r="J26" s="103"/>
      <c r="K26" s="103"/>
      <c r="L26" s="103"/>
      <c r="M26" s="103"/>
      <c r="N26" s="103"/>
      <c r="O26" s="103"/>
      <c r="P26" s="103"/>
      <c r="Q26" s="103"/>
      <c r="R26" s="103"/>
      <c r="S26" s="103"/>
      <c r="T26" s="103"/>
      <c r="U26" s="45">
        <f>SUM(H26)</f>
        <v>0</v>
      </c>
      <c r="V26" s="45">
        <f t="shared" si="0"/>
        <v>0</v>
      </c>
      <c r="W26" s="87"/>
      <c r="X26" s="87"/>
      <c r="Y26" s="33"/>
    </row>
    <row r="27" spans="1:25" ht="30.75" customHeight="1" x14ac:dyDescent="0.35">
      <c r="A27" s="30"/>
      <c r="B27" s="40" t="s">
        <v>34</v>
      </c>
      <c r="C27" s="41" t="s">
        <v>61</v>
      </c>
      <c r="D27" s="42" t="s">
        <v>28</v>
      </c>
      <c r="E27" s="86">
        <v>0</v>
      </c>
      <c r="F27" s="43">
        <v>60</v>
      </c>
      <c r="G27" s="85"/>
      <c r="H27" s="44">
        <f t="shared" si="1"/>
        <v>0</v>
      </c>
      <c r="I27" s="103"/>
      <c r="J27" s="103"/>
      <c r="K27" s="103"/>
      <c r="L27" s="103"/>
      <c r="M27" s="103"/>
      <c r="N27" s="103"/>
      <c r="O27" s="103"/>
      <c r="P27" s="103"/>
      <c r="Q27" s="103"/>
      <c r="R27" s="103"/>
      <c r="S27" s="103"/>
      <c r="T27" s="103"/>
      <c r="U27" s="45">
        <f>SUM(H27)</f>
        <v>0</v>
      </c>
      <c r="V27" s="45">
        <f t="shared" si="0"/>
        <v>0</v>
      </c>
      <c r="W27" s="87"/>
      <c r="X27" s="87"/>
      <c r="Y27" s="33"/>
    </row>
    <row r="28" spans="1:25" ht="30.75" customHeight="1" x14ac:dyDescent="0.35">
      <c r="A28" s="30"/>
      <c r="B28" s="40" t="s">
        <v>35</v>
      </c>
      <c r="C28" s="41" t="s">
        <v>62</v>
      </c>
      <c r="D28" s="42" t="s">
        <v>28</v>
      </c>
      <c r="E28" s="86">
        <v>0</v>
      </c>
      <c r="F28" s="43">
        <v>36</v>
      </c>
      <c r="G28" s="85"/>
      <c r="H28" s="44">
        <f t="shared" si="1"/>
        <v>0</v>
      </c>
      <c r="I28" s="103"/>
      <c r="J28" s="103"/>
      <c r="K28" s="103"/>
      <c r="L28" s="103"/>
      <c r="M28" s="103"/>
      <c r="N28" s="103"/>
      <c r="O28" s="103"/>
      <c r="P28" s="103"/>
      <c r="Q28" s="103"/>
      <c r="R28" s="103"/>
      <c r="S28" s="103"/>
      <c r="T28" s="103"/>
      <c r="U28" s="45">
        <f t="shared" si="2"/>
        <v>0</v>
      </c>
      <c r="V28" s="45">
        <f t="shared" si="0"/>
        <v>0</v>
      </c>
      <c r="W28" s="87"/>
      <c r="X28" s="87"/>
      <c r="Y28" s="33"/>
    </row>
    <row r="29" spans="1:25" ht="30.75" customHeight="1" x14ac:dyDescent="0.35">
      <c r="A29" s="30"/>
      <c r="B29" s="40" t="s">
        <v>36</v>
      </c>
      <c r="C29" s="41" t="s">
        <v>93</v>
      </c>
      <c r="D29" s="42" t="s">
        <v>28</v>
      </c>
      <c r="E29" s="86">
        <v>0</v>
      </c>
      <c r="F29" s="43">
        <v>898</v>
      </c>
      <c r="G29" s="85"/>
      <c r="H29" s="44">
        <f t="shared" si="1"/>
        <v>0</v>
      </c>
      <c r="I29" s="103"/>
      <c r="J29" s="103"/>
      <c r="K29" s="103"/>
      <c r="L29" s="103"/>
      <c r="M29" s="103"/>
      <c r="N29" s="103"/>
      <c r="O29" s="103"/>
      <c r="P29" s="103"/>
      <c r="Q29" s="103"/>
      <c r="R29" s="103"/>
      <c r="S29" s="103"/>
      <c r="T29" s="103"/>
      <c r="U29" s="45">
        <f t="shared" si="2"/>
        <v>0</v>
      </c>
      <c r="V29" s="45">
        <f t="shared" si="0"/>
        <v>0</v>
      </c>
      <c r="W29" s="87"/>
      <c r="X29" s="87"/>
      <c r="Y29" s="33"/>
    </row>
    <row r="30" spans="1:25" ht="30.75" customHeight="1" x14ac:dyDescent="0.35">
      <c r="A30" s="30"/>
      <c r="B30" s="40" t="s">
        <v>37</v>
      </c>
      <c r="C30" s="41" t="s">
        <v>94</v>
      </c>
      <c r="D30" s="42" t="s">
        <v>28</v>
      </c>
      <c r="E30" s="86">
        <v>0</v>
      </c>
      <c r="F30" s="43">
        <v>67</v>
      </c>
      <c r="G30" s="85"/>
      <c r="H30" s="44">
        <f t="shared" si="1"/>
        <v>0</v>
      </c>
      <c r="I30" s="103"/>
      <c r="J30" s="103"/>
      <c r="K30" s="103"/>
      <c r="L30" s="103"/>
      <c r="M30" s="103"/>
      <c r="N30" s="103"/>
      <c r="O30" s="103"/>
      <c r="P30" s="103"/>
      <c r="Q30" s="103"/>
      <c r="R30" s="103"/>
      <c r="S30" s="103"/>
      <c r="T30" s="103"/>
      <c r="U30" s="45">
        <f t="shared" si="2"/>
        <v>0</v>
      </c>
      <c r="V30" s="45">
        <f t="shared" si="0"/>
        <v>0</v>
      </c>
      <c r="W30" s="87"/>
      <c r="X30" s="87"/>
      <c r="Y30" s="33"/>
    </row>
    <row r="31" spans="1:25" ht="30.75" customHeight="1" x14ac:dyDescent="0.35">
      <c r="A31" s="30"/>
      <c r="B31" s="40" t="s">
        <v>59</v>
      </c>
      <c r="C31" s="41" t="s">
        <v>95</v>
      </c>
      <c r="D31" s="42" t="s">
        <v>28</v>
      </c>
      <c r="E31" s="86">
        <v>0</v>
      </c>
      <c r="F31" s="43">
        <v>10</v>
      </c>
      <c r="G31" s="85"/>
      <c r="H31" s="44">
        <f t="shared" si="1"/>
        <v>0</v>
      </c>
      <c r="I31" s="103"/>
      <c r="J31" s="103"/>
      <c r="K31" s="103"/>
      <c r="L31" s="103"/>
      <c r="M31" s="103"/>
      <c r="N31" s="103"/>
      <c r="O31" s="103"/>
      <c r="P31" s="103"/>
      <c r="Q31" s="103"/>
      <c r="R31" s="103"/>
      <c r="S31" s="103"/>
      <c r="T31" s="103"/>
      <c r="U31" s="45">
        <f t="shared" si="2"/>
        <v>0</v>
      </c>
      <c r="V31" s="45">
        <f t="shared" si="0"/>
        <v>0</v>
      </c>
      <c r="W31" s="87"/>
      <c r="X31" s="87"/>
      <c r="Y31" s="33"/>
    </row>
    <row r="32" spans="1:25" ht="30.75" customHeight="1" x14ac:dyDescent="0.35">
      <c r="A32" s="30"/>
      <c r="B32" s="40" t="s">
        <v>60</v>
      </c>
      <c r="C32" s="41" t="s">
        <v>96</v>
      </c>
      <c r="D32" s="42" t="s">
        <v>28</v>
      </c>
      <c r="E32" s="86">
        <v>0</v>
      </c>
      <c r="F32" s="43">
        <v>5429</v>
      </c>
      <c r="G32" s="85"/>
      <c r="H32" s="44">
        <f t="shared" si="1"/>
        <v>0</v>
      </c>
      <c r="I32" s="103"/>
      <c r="J32" s="103"/>
      <c r="K32" s="103"/>
      <c r="L32" s="103"/>
      <c r="M32" s="103"/>
      <c r="N32" s="103"/>
      <c r="O32" s="103"/>
      <c r="P32" s="103"/>
      <c r="Q32" s="103"/>
      <c r="R32" s="103"/>
      <c r="S32" s="103"/>
      <c r="T32" s="103"/>
      <c r="U32" s="45">
        <f t="shared" si="2"/>
        <v>0</v>
      </c>
      <c r="V32" s="45">
        <f t="shared" si="0"/>
        <v>0</v>
      </c>
      <c r="W32" s="87"/>
      <c r="X32" s="87"/>
      <c r="Y32" s="33"/>
    </row>
    <row r="33" spans="1:25" ht="30.75" customHeight="1" x14ac:dyDescent="0.35">
      <c r="A33" s="30"/>
      <c r="B33" s="40" t="s">
        <v>108</v>
      </c>
      <c r="C33" s="41" t="s">
        <v>97</v>
      </c>
      <c r="D33" s="42" t="s">
        <v>28</v>
      </c>
      <c r="E33" s="86">
        <v>0</v>
      </c>
      <c r="F33" s="43">
        <v>94</v>
      </c>
      <c r="G33" s="85"/>
      <c r="H33" s="44">
        <f t="shared" si="1"/>
        <v>0</v>
      </c>
      <c r="I33" s="103"/>
      <c r="J33" s="103"/>
      <c r="K33" s="103"/>
      <c r="L33" s="103"/>
      <c r="M33" s="103"/>
      <c r="N33" s="103"/>
      <c r="O33" s="103"/>
      <c r="P33" s="103"/>
      <c r="Q33" s="103"/>
      <c r="R33" s="103"/>
      <c r="S33" s="103"/>
      <c r="T33" s="103"/>
      <c r="U33" s="45">
        <f t="shared" si="2"/>
        <v>0</v>
      </c>
      <c r="V33" s="45">
        <f t="shared" si="0"/>
        <v>0</v>
      </c>
      <c r="W33" s="87"/>
      <c r="X33" s="87"/>
      <c r="Y33" s="33"/>
    </row>
    <row r="34" spans="1:25" ht="30.75" customHeight="1" x14ac:dyDescent="0.35">
      <c r="A34" s="30"/>
      <c r="B34" s="40" t="s">
        <v>109</v>
      </c>
      <c r="C34" s="41" t="s">
        <v>69</v>
      </c>
      <c r="D34" s="42" t="s">
        <v>28</v>
      </c>
      <c r="E34" s="86">
        <v>0</v>
      </c>
      <c r="F34" s="43">
        <v>1</v>
      </c>
      <c r="G34" s="85"/>
      <c r="H34" s="44">
        <f t="shared" si="1"/>
        <v>0</v>
      </c>
      <c r="I34" s="103"/>
      <c r="J34" s="103"/>
      <c r="K34" s="103"/>
      <c r="L34" s="103"/>
      <c r="M34" s="103"/>
      <c r="N34" s="103"/>
      <c r="O34" s="103"/>
      <c r="P34" s="103"/>
      <c r="Q34" s="103"/>
      <c r="R34" s="103"/>
      <c r="S34" s="103"/>
      <c r="T34" s="103"/>
      <c r="U34" s="45">
        <f t="shared" si="2"/>
        <v>0</v>
      </c>
      <c r="V34" s="45">
        <f t="shared" si="0"/>
        <v>0</v>
      </c>
      <c r="W34" s="87"/>
      <c r="X34" s="87"/>
      <c r="Y34" s="33"/>
    </row>
    <row r="35" spans="1:25" ht="30.75" customHeight="1" x14ac:dyDescent="0.35">
      <c r="A35" s="30"/>
      <c r="B35" s="40" t="s">
        <v>122</v>
      </c>
      <c r="C35" s="41" t="s">
        <v>107</v>
      </c>
      <c r="D35" s="42" t="s">
        <v>28</v>
      </c>
      <c r="E35" s="86">
        <v>0</v>
      </c>
      <c r="F35" s="43">
        <v>62</v>
      </c>
      <c r="G35" s="85"/>
      <c r="H35" s="44">
        <f t="shared" ref="H35" si="4">F35*G35</f>
        <v>0</v>
      </c>
      <c r="I35" s="103"/>
      <c r="J35" s="103"/>
      <c r="K35" s="103"/>
      <c r="L35" s="103"/>
      <c r="M35" s="103"/>
      <c r="N35" s="103"/>
      <c r="O35" s="103"/>
      <c r="P35" s="103"/>
      <c r="Q35" s="103"/>
      <c r="R35" s="103"/>
      <c r="S35" s="103"/>
      <c r="T35" s="103"/>
      <c r="U35" s="45">
        <f t="shared" si="2"/>
        <v>0</v>
      </c>
      <c r="V35" s="45">
        <f t="shared" ref="V35" si="5">E35*U35</f>
        <v>0</v>
      </c>
      <c r="W35" s="87"/>
      <c r="X35" s="87"/>
      <c r="Y35" s="33"/>
    </row>
    <row r="36" spans="1:25" ht="30.75" customHeight="1" x14ac:dyDescent="0.35">
      <c r="A36" s="30"/>
      <c r="B36" s="40" t="s">
        <v>123</v>
      </c>
      <c r="C36" s="41" t="s">
        <v>70</v>
      </c>
      <c r="D36" s="42" t="s">
        <v>28</v>
      </c>
      <c r="E36" s="86">
        <v>0</v>
      </c>
      <c r="F36" s="43">
        <v>1</v>
      </c>
      <c r="G36" s="85"/>
      <c r="H36" s="44">
        <f t="shared" si="1"/>
        <v>0</v>
      </c>
      <c r="I36" s="103"/>
      <c r="J36" s="103"/>
      <c r="K36" s="103"/>
      <c r="L36" s="103"/>
      <c r="M36" s="103"/>
      <c r="N36" s="103"/>
      <c r="O36" s="103"/>
      <c r="P36" s="103"/>
      <c r="Q36" s="103"/>
      <c r="R36" s="103"/>
      <c r="S36" s="103"/>
      <c r="T36" s="103"/>
      <c r="U36" s="45">
        <f t="shared" si="2"/>
        <v>0</v>
      </c>
      <c r="V36" s="45">
        <f t="shared" si="0"/>
        <v>0</v>
      </c>
      <c r="W36" s="87"/>
      <c r="X36" s="87"/>
      <c r="Y36" s="33"/>
    </row>
    <row r="37" spans="1:25" ht="30.75" customHeight="1" x14ac:dyDescent="0.35">
      <c r="A37" s="30"/>
      <c r="B37" s="40" t="s">
        <v>124</v>
      </c>
      <c r="C37" s="41" t="s">
        <v>31</v>
      </c>
      <c r="D37" s="42" t="s">
        <v>28</v>
      </c>
      <c r="E37" s="86">
        <v>0</v>
      </c>
      <c r="F37" s="43">
        <v>9334</v>
      </c>
      <c r="G37" s="85"/>
      <c r="H37" s="44">
        <f>F37*G37</f>
        <v>0</v>
      </c>
      <c r="I37" s="103"/>
      <c r="J37" s="103"/>
      <c r="K37" s="103"/>
      <c r="L37" s="103"/>
      <c r="M37" s="103"/>
      <c r="N37" s="103"/>
      <c r="O37" s="103"/>
      <c r="P37" s="103"/>
      <c r="Q37" s="103"/>
      <c r="R37" s="103"/>
      <c r="S37" s="103"/>
      <c r="T37" s="103"/>
      <c r="U37" s="45">
        <f>SUM(H37)</f>
        <v>0</v>
      </c>
      <c r="V37" s="45">
        <f t="shared" si="0"/>
        <v>0</v>
      </c>
      <c r="W37" s="87"/>
      <c r="X37" s="87"/>
      <c r="Y37" s="33"/>
    </row>
    <row r="38" spans="1:25" ht="19.5" customHeight="1" x14ac:dyDescent="0.35">
      <c r="A38" s="30"/>
      <c r="B38" s="101"/>
      <c r="C38" s="101"/>
      <c r="D38" s="101"/>
      <c r="E38" s="101"/>
      <c r="F38" s="101"/>
      <c r="G38" s="101"/>
      <c r="H38" s="101"/>
      <c r="I38" s="101"/>
      <c r="J38" s="101"/>
      <c r="K38" s="101"/>
      <c r="L38" s="101"/>
      <c r="M38" s="101"/>
      <c r="N38" s="101"/>
      <c r="O38" s="101"/>
      <c r="P38" s="101"/>
      <c r="Q38" s="101"/>
      <c r="R38" s="101"/>
      <c r="S38" s="101"/>
      <c r="T38" s="101"/>
      <c r="U38" s="101"/>
      <c r="V38" s="101"/>
      <c r="W38" s="101"/>
      <c r="X38" s="101"/>
      <c r="Y38" s="33"/>
    </row>
    <row r="39" spans="1:25" s="48" customFormat="1" ht="27.75" customHeight="1" x14ac:dyDescent="0.35">
      <c r="A39" s="46"/>
      <c r="B39" s="99" t="s">
        <v>12</v>
      </c>
      <c r="C39" s="98" t="s">
        <v>13</v>
      </c>
      <c r="D39" s="99" t="s">
        <v>14</v>
      </c>
      <c r="E39" s="99" t="s">
        <v>15</v>
      </c>
      <c r="F39" s="104" t="s">
        <v>8</v>
      </c>
      <c r="G39" s="104"/>
      <c r="H39" s="104"/>
      <c r="I39" s="104" t="s">
        <v>9</v>
      </c>
      <c r="J39" s="104"/>
      <c r="K39" s="104"/>
      <c r="L39" s="104" t="s">
        <v>10</v>
      </c>
      <c r="M39" s="104"/>
      <c r="N39" s="104"/>
      <c r="O39" s="104" t="s">
        <v>52</v>
      </c>
      <c r="P39" s="104"/>
      <c r="Q39" s="104"/>
      <c r="R39" s="104" t="s">
        <v>53</v>
      </c>
      <c r="S39" s="104"/>
      <c r="T39" s="104"/>
      <c r="U39" s="96" t="s">
        <v>134</v>
      </c>
      <c r="V39" s="96" t="s">
        <v>21</v>
      </c>
      <c r="W39" s="96" t="s">
        <v>22</v>
      </c>
      <c r="X39" s="96" t="s">
        <v>23</v>
      </c>
      <c r="Y39" s="47"/>
    </row>
    <row r="40" spans="1:25" s="48" customFormat="1" ht="33" customHeight="1" x14ac:dyDescent="0.35">
      <c r="A40" s="46"/>
      <c r="B40" s="99"/>
      <c r="C40" s="98"/>
      <c r="D40" s="99"/>
      <c r="E40" s="99"/>
      <c r="F40" s="13" t="s">
        <v>16</v>
      </c>
      <c r="G40" s="32" t="s">
        <v>133</v>
      </c>
      <c r="H40" s="32" t="s">
        <v>17</v>
      </c>
      <c r="I40" s="13" t="s">
        <v>18</v>
      </c>
      <c r="J40" s="32" t="s">
        <v>133</v>
      </c>
      <c r="K40" s="32" t="s">
        <v>19</v>
      </c>
      <c r="L40" s="13" t="s">
        <v>18</v>
      </c>
      <c r="M40" s="32" t="s">
        <v>133</v>
      </c>
      <c r="N40" s="32" t="s">
        <v>20</v>
      </c>
      <c r="O40" s="13" t="s">
        <v>18</v>
      </c>
      <c r="P40" s="32" t="s">
        <v>133</v>
      </c>
      <c r="Q40" s="32" t="s">
        <v>54</v>
      </c>
      <c r="R40" s="13" t="s">
        <v>18</v>
      </c>
      <c r="S40" s="32" t="s">
        <v>133</v>
      </c>
      <c r="T40" s="32" t="s">
        <v>55</v>
      </c>
      <c r="U40" s="96"/>
      <c r="V40" s="96"/>
      <c r="W40" s="96"/>
      <c r="X40" s="96"/>
      <c r="Y40" s="47"/>
    </row>
    <row r="41" spans="1:25" s="48" customFormat="1" ht="30.75" customHeight="1" x14ac:dyDescent="0.35">
      <c r="A41" s="46"/>
      <c r="B41" s="34">
        <v>2</v>
      </c>
      <c r="C41" s="35" t="s">
        <v>64</v>
      </c>
      <c r="D41" s="49"/>
      <c r="E41" s="49"/>
      <c r="F41" s="34"/>
      <c r="G41" s="37"/>
      <c r="H41" s="38">
        <f>SUBTOTAL(9, H42:H50)</f>
        <v>0</v>
      </c>
      <c r="I41" s="37"/>
      <c r="J41" s="38"/>
      <c r="K41" s="38">
        <f>SUBTOTAL(9, K42:K50)</f>
        <v>0</v>
      </c>
      <c r="L41" s="37"/>
      <c r="M41" s="38"/>
      <c r="N41" s="38">
        <f>SUBTOTAL(9, N42:N50)</f>
        <v>0</v>
      </c>
      <c r="O41" s="37"/>
      <c r="P41" s="38"/>
      <c r="Q41" s="38">
        <f>SUBTOTAL(9, Q42:Q50)</f>
        <v>0</v>
      </c>
      <c r="R41" s="37"/>
      <c r="S41" s="38"/>
      <c r="T41" s="38">
        <f>SUBTOTAL(9, T42:T50)</f>
        <v>0</v>
      </c>
      <c r="U41" s="50">
        <f>SUBTOTAL(9, U42:U50)</f>
        <v>0</v>
      </c>
      <c r="V41" s="50">
        <f>SUBTOTAL(9, V42:V50)</f>
        <v>0</v>
      </c>
      <c r="W41" s="88"/>
      <c r="X41" s="87"/>
      <c r="Y41" s="47"/>
    </row>
    <row r="42" spans="1:25" s="48" customFormat="1" ht="30.75" customHeight="1" x14ac:dyDescent="0.35">
      <c r="A42" s="46"/>
      <c r="B42" s="51" t="s">
        <v>38</v>
      </c>
      <c r="C42" s="41" t="s">
        <v>65</v>
      </c>
      <c r="D42" s="42" t="s">
        <v>83</v>
      </c>
      <c r="E42" s="86">
        <v>0</v>
      </c>
      <c r="F42" s="43">
        <v>62</v>
      </c>
      <c r="G42" s="89"/>
      <c r="H42" s="52">
        <f>F42*G42*12</f>
        <v>0</v>
      </c>
      <c r="I42" s="43">
        <v>62</v>
      </c>
      <c r="J42" s="89"/>
      <c r="K42" s="53">
        <f>I42*J42*12</f>
        <v>0</v>
      </c>
      <c r="L42" s="43">
        <v>62</v>
      </c>
      <c r="M42" s="89"/>
      <c r="N42" s="53">
        <f>L42*M42*12</f>
        <v>0</v>
      </c>
      <c r="O42" s="43">
        <v>62</v>
      </c>
      <c r="P42" s="89"/>
      <c r="Q42" s="53">
        <f>O42*P42*12</f>
        <v>0</v>
      </c>
      <c r="R42" s="43">
        <v>62</v>
      </c>
      <c r="S42" s="89"/>
      <c r="T42" s="53">
        <f>R42*S42*12</f>
        <v>0</v>
      </c>
      <c r="U42" s="54">
        <f>SUM(H42,K42,N42,Q42,T42)</f>
        <v>0</v>
      </c>
      <c r="V42" s="55">
        <f t="shared" ref="V42:V50" si="6">E42*U42</f>
        <v>0</v>
      </c>
      <c r="W42" s="88"/>
      <c r="X42" s="87"/>
      <c r="Y42" s="47"/>
    </row>
    <row r="43" spans="1:25" s="48" customFormat="1" ht="30.75" customHeight="1" x14ac:dyDescent="0.35">
      <c r="A43" s="46"/>
      <c r="B43" s="51" t="s">
        <v>39</v>
      </c>
      <c r="C43" s="41" t="s">
        <v>66</v>
      </c>
      <c r="D43" s="42" t="s">
        <v>83</v>
      </c>
      <c r="E43" s="86">
        <v>0</v>
      </c>
      <c r="F43" s="43">
        <v>36</v>
      </c>
      <c r="G43" s="89"/>
      <c r="H43" s="52">
        <f t="shared" ref="H43:H50" si="7">F43*G43*12</f>
        <v>0</v>
      </c>
      <c r="I43" s="43">
        <v>36</v>
      </c>
      <c r="J43" s="89"/>
      <c r="K43" s="53">
        <f t="shared" ref="K43:K50" si="8">I43*J43*12</f>
        <v>0</v>
      </c>
      <c r="L43" s="43">
        <v>36</v>
      </c>
      <c r="M43" s="89"/>
      <c r="N43" s="53">
        <f t="shared" ref="N43:N50" si="9">L43*M43*12</f>
        <v>0</v>
      </c>
      <c r="O43" s="43">
        <v>36</v>
      </c>
      <c r="P43" s="89"/>
      <c r="Q43" s="53">
        <f t="shared" ref="Q43:Q50" si="10">O43*P43*12</f>
        <v>0</v>
      </c>
      <c r="R43" s="43">
        <v>36</v>
      </c>
      <c r="S43" s="89"/>
      <c r="T43" s="53">
        <f t="shared" ref="T43:T50" si="11">R43*S43*12</f>
        <v>0</v>
      </c>
      <c r="U43" s="54">
        <f t="shared" ref="U43:U50" si="12">SUM(H43,K43,N43,Q43,T43)</f>
        <v>0</v>
      </c>
      <c r="V43" s="55">
        <f t="shared" si="6"/>
        <v>0</v>
      </c>
      <c r="W43" s="88"/>
      <c r="X43" s="87"/>
      <c r="Y43" s="47"/>
    </row>
    <row r="44" spans="1:25" s="48" customFormat="1" ht="30.75" customHeight="1" x14ac:dyDescent="0.35">
      <c r="A44" s="46"/>
      <c r="B44" s="51" t="s">
        <v>40</v>
      </c>
      <c r="C44" s="41" t="s">
        <v>127</v>
      </c>
      <c r="D44" s="42" t="s">
        <v>83</v>
      </c>
      <c r="E44" s="86">
        <v>0</v>
      </c>
      <c r="F44" s="43">
        <v>62</v>
      </c>
      <c r="G44" s="89"/>
      <c r="H44" s="52">
        <f t="shared" si="7"/>
        <v>0</v>
      </c>
      <c r="I44" s="43">
        <v>62</v>
      </c>
      <c r="J44" s="89"/>
      <c r="K44" s="53">
        <f t="shared" si="8"/>
        <v>0</v>
      </c>
      <c r="L44" s="43">
        <v>62</v>
      </c>
      <c r="M44" s="89"/>
      <c r="N44" s="53">
        <f t="shared" si="9"/>
        <v>0</v>
      </c>
      <c r="O44" s="43">
        <v>62</v>
      </c>
      <c r="P44" s="89"/>
      <c r="Q44" s="53">
        <f t="shared" si="10"/>
        <v>0</v>
      </c>
      <c r="R44" s="43">
        <v>62</v>
      </c>
      <c r="S44" s="89"/>
      <c r="T44" s="53">
        <f t="shared" si="11"/>
        <v>0</v>
      </c>
      <c r="U44" s="54">
        <f t="shared" si="12"/>
        <v>0</v>
      </c>
      <c r="V44" s="55">
        <f t="shared" si="6"/>
        <v>0</v>
      </c>
      <c r="W44" s="88"/>
      <c r="X44" s="87"/>
      <c r="Y44" s="47"/>
    </row>
    <row r="45" spans="1:25" s="48" customFormat="1" ht="30.75" customHeight="1" x14ac:dyDescent="0.35">
      <c r="A45" s="46"/>
      <c r="B45" s="51" t="s">
        <v>41</v>
      </c>
      <c r="C45" s="41" t="s">
        <v>128</v>
      </c>
      <c r="D45" s="42" t="s">
        <v>83</v>
      </c>
      <c r="E45" s="86">
        <v>0</v>
      </c>
      <c r="F45" s="43">
        <v>36</v>
      </c>
      <c r="G45" s="89"/>
      <c r="H45" s="52">
        <f t="shared" si="7"/>
        <v>0</v>
      </c>
      <c r="I45" s="43">
        <v>36</v>
      </c>
      <c r="J45" s="89"/>
      <c r="K45" s="53">
        <f t="shared" si="8"/>
        <v>0</v>
      </c>
      <c r="L45" s="43">
        <v>36</v>
      </c>
      <c r="M45" s="89"/>
      <c r="N45" s="53">
        <f t="shared" si="9"/>
        <v>0</v>
      </c>
      <c r="O45" s="43">
        <v>36</v>
      </c>
      <c r="P45" s="89"/>
      <c r="Q45" s="53">
        <f t="shared" si="10"/>
        <v>0</v>
      </c>
      <c r="R45" s="43">
        <v>36</v>
      </c>
      <c r="S45" s="89"/>
      <c r="T45" s="53">
        <f t="shared" si="11"/>
        <v>0</v>
      </c>
      <c r="U45" s="54">
        <f t="shared" si="12"/>
        <v>0</v>
      </c>
      <c r="V45" s="55">
        <f t="shared" si="6"/>
        <v>0</v>
      </c>
      <c r="W45" s="88"/>
      <c r="X45" s="87"/>
      <c r="Y45" s="47"/>
    </row>
    <row r="46" spans="1:25" s="48" customFormat="1" ht="30.75" customHeight="1" x14ac:dyDescent="0.35">
      <c r="A46" s="46"/>
      <c r="B46" s="51" t="s">
        <v>42</v>
      </c>
      <c r="C46" s="41" t="s">
        <v>98</v>
      </c>
      <c r="D46" s="42" t="s">
        <v>83</v>
      </c>
      <c r="E46" s="86">
        <v>0</v>
      </c>
      <c r="F46" s="43">
        <v>32</v>
      </c>
      <c r="G46" s="89"/>
      <c r="H46" s="52">
        <f t="shared" si="7"/>
        <v>0</v>
      </c>
      <c r="I46" s="43">
        <v>32</v>
      </c>
      <c r="J46" s="89"/>
      <c r="K46" s="53">
        <f t="shared" si="8"/>
        <v>0</v>
      </c>
      <c r="L46" s="43">
        <v>32</v>
      </c>
      <c r="M46" s="89"/>
      <c r="N46" s="53">
        <f t="shared" si="9"/>
        <v>0</v>
      </c>
      <c r="O46" s="43">
        <v>32</v>
      </c>
      <c r="P46" s="89"/>
      <c r="Q46" s="53">
        <f t="shared" si="10"/>
        <v>0</v>
      </c>
      <c r="R46" s="43">
        <v>32</v>
      </c>
      <c r="S46" s="89"/>
      <c r="T46" s="53">
        <f t="shared" si="11"/>
        <v>0</v>
      </c>
      <c r="U46" s="54">
        <f t="shared" si="12"/>
        <v>0</v>
      </c>
      <c r="V46" s="55">
        <f t="shared" si="6"/>
        <v>0</v>
      </c>
      <c r="W46" s="88"/>
      <c r="X46" s="87"/>
      <c r="Y46" s="47"/>
    </row>
    <row r="47" spans="1:25" s="48" customFormat="1" ht="30.75" customHeight="1" x14ac:dyDescent="0.35">
      <c r="A47" s="46"/>
      <c r="B47" s="51" t="s">
        <v>43</v>
      </c>
      <c r="C47" s="41" t="s">
        <v>67</v>
      </c>
      <c r="D47" s="42" t="s">
        <v>83</v>
      </c>
      <c r="E47" s="86">
        <v>0</v>
      </c>
      <c r="F47" s="43">
        <v>608</v>
      </c>
      <c r="G47" s="89"/>
      <c r="H47" s="52">
        <f t="shared" si="7"/>
        <v>0</v>
      </c>
      <c r="I47" s="43">
        <v>608</v>
      </c>
      <c r="J47" s="89"/>
      <c r="K47" s="53">
        <f t="shared" si="8"/>
        <v>0</v>
      </c>
      <c r="L47" s="43">
        <v>608</v>
      </c>
      <c r="M47" s="89"/>
      <c r="N47" s="53">
        <f t="shared" si="9"/>
        <v>0</v>
      </c>
      <c r="O47" s="43">
        <v>608</v>
      </c>
      <c r="P47" s="89"/>
      <c r="Q47" s="53">
        <f t="shared" si="10"/>
        <v>0</v>
      </c>
      <c r="R47" s="43">
        <v>608</v>
      </c>
      <c r="S47" s="89"/>
      <c r="T47" s="53">
        <f t="shared" si="11"/>
        <v>0</v>
      </c>
      <c r="U47" s="54">
        <f t="shared" si="12"/>
        <v>0</v>
      </c>
      <c r="V47" s="55">
        <f t="shared" si="6"/>
        <v>0</v>
      </c>
      <c r="W47" s="88"/>
      <c r="X47" s="87"/>
      <c r="Y47" s="47"/>
    </row>
    <row r="48" spans="1:25" s="48" customFormat="1" ht="30.75" customHeight="1" x14ac:dyDescent="0.35">
      <c r="A48" s="46"/>
      <c r="B48" s="51" t="s">
        <v>72</v>
      </c>
      <c r="C48" s="41" t="s">
        <v>68</v>
      </c>
      <c r="D48" s="42" t="s">
        <v>83</v>
      </c>
      <c r="E48" s="86">
        <v>0</v>
      </c>
      <c r="F48" s="43">
        <v>6930</v>
      </c>
      <c r="G48" s="89"/>
      <c r="H48" s="52">
        <f t="shared" si="7"/>
        <v>0</v>
      </c>
      <c r="I48" s="43">
        <v>6930</v>
      </c>
      <c r="J48" s="89"/>
      <c r="K48" s="53">
        <f t="shared" si="8"/>
        <v>0</v>
      </c>
      <c r="L48" s="43">
        <v>6930</v>
      </c>
      <c r="M48" s="89"/>
      <c r="N48" s="53">
        <f t="shared" si="9"/>
        <v>0</v>
      </c>
      <c r="O48" s="43">
        <v>6930</v>
      </c>
      <c r="P48" s="89"/>
      <c r="Q48" s="53">
        <f t="shared" si="10"/>
        <v>0</v>
      </c>
      <c r="R48" s="43">
        <v>6930</v>
      </c>
      <c r="S48" s="89"/>
      <c r="T48" s="53">
        <f t="shared" si="11"/>
        <v>0</v>
      </c>
      <c r="U48" s="54">
        <f t="shared" si="12"/>
        <v>0</v>
      </c>
      <c r="V48" s="55">
        <f t="shared" si="6"/>
        <v>0</v>
      </c>
      <c r="W48" s="88"/>
      <c r="X48" s="87"/>
      <c r="Y48" s="47"/>
    </row>
    <row r="49" spans="1:25" s="48" customFormat="1" ht="30.75" customHeight="1" x14ac:dyDescent="0.35">
      <c r="A49" s="46"/>
      <c r="B49" s="51" t="s">
        <v>73</v>
      </c>
      <c r="C49" s="41" t="s">
        <v>99</v>
      </c>
      <c r="D49" s="42" t="s">
        <v>83</v>
      </c>
      <c r="E49" s="86">
        <v>0</v>
      </c>
      <c r="F49" s="43">
        <v>1</v>
      </c>
      <c r="G49" s="89"/>
      <c r="H49" s="52">
        <f t="shared" si="7"/>
        <v>0</v>
      </c>
      <c r="I49" s="43">
        <v>1</v>
      </c>
      <c r="J49" s="89"/>
      <c r="K49" s="53">
        <f t="shared" si="8"/>
        <v>0</v>
      </c>
      <c r="L49" s="43">
        <v>1</v>
      </c>
      <c r="M49" s="89"/>
      <c r="N49" s="53">
        <f t="shared" si="9"/>
        <v>0</v>
      </c>
      <c r="O49" s="43">
        <v>1</v>
      </c>
      <c r="P49" s="89"/>
      <c r="Q49" s="53">
        <f t="shared" si="10"/>
        <v>0</v>
      </c>
      <c r="R49" s="43">
        <v>1</v>
      </c>
      <c r="S49" s="89"/>
      <c r="T49" s="53">
        <f t="shared" si="11"/>
        <v>0</v>
      </c>
      <c r="U49" s="54">
        <f t="shared" si="12"/>
        <v>0</v>
      </c>
      <c r="V49" s="55">
        <f t="shared" si="6"/>
        <v>0</v>
      </c>
      <c r="W49" s="88"/>
      <c r="X49" s="87"/>
      <c r="Y49" s="47"/>
    </row>
    <row r="50" spans="1:25" s="48" customFormat="1" ht="30.75" customHeight="1" x14ac:dyDescent="0.35">
      <c r="A50" s="46"/>
      <c r="B50" s="51" t="s">
        <v>75</v>
      </c>
      <c r="C50" s="41" t="s">
        <v>74</v>
      </c>
      <c r="D50" s="42" t="s">
        <v>83</v>
      </c>
      <c r="E50" s="86">
        <v>0</v>
      </c>
      <c r="F50" s="43">
        <v>1</v>
      </c>
      <c r="G50" s="89"/>
      <c r="H50" s="52">
        <f t="shared" si="7"/>
        <v>0</v>
      </c>
      <c r="I50" s="43">
        <v>1</v>
      </c>
      <c r="J50" s="89"/>
      <c r="K50" s="53">
        <f t="shared" si="8"/>
        <v>0</v>
      </c>
      <c r="L50" s="43">
        <v>1</v>
      </c>
      <c r="M50" s="89"/>
      <c r="N50" s="53">
        <f t="shared" si="9"/>
        <v>0</v>
      </c>
      <c r="O50" s="43">
        <v>1</v>
      </c>
      <c r="P50" s="89"/>
      <c r="Q50" s="53">
        <f t="shared" si="10"/>
        <v>0</v>
      </c>
      <c r="R50" s="43">
        <v>1</v>
      </c>
      <c r="S50" s="89"/>
      <c r="T50" s="53">
        <f t="shared" si="11"/>
        <v>0</v>
      </c>
      <c r="U50" s="54">
        <f t="shared" si="12"/>
        <v>0</v>
      </c>
      <c r="V50" s="55">
        <f t="shared" si="6"/>
        <v>0</v>
      </c>
      <c r="W50" s="88"/>
      <c r="X50" s="87"/>
      <c r="Y50" s="47"/>
    </row>
    <row r="51" spans="1:25" ht="14.25" customHeight="1" x14ac:dyDescent="0.35">
      <c r="A51" s="30"/>
      <c r="B51" s="102"/>
      <c r="C51" s="102"/>
      <c r="D51" s="102"/>
      <c r="E51" s="102"/>
      <c r="F51" s="102"/>
      <c r="G51" s="102"/>
      <c r="H51" s="102"/>
      <c r="I51" s="102"/>
      <c r="J51" s="102"/>
      <c r="K51" s="102"/>
      <c r="L51" s="102"/>
      <c r="M51" s="102"/>
      <c r="N51" s="102"/>
      <c r="O51" s="102"/>
      <c r="P51" s="102"/>
      <c r="Q51" s="102"/>
      <c r="R51" s="102"/>
      <c r="S51" s="102"/>
      <c r="T51" s="102"/>
      <c r="U51" s="102"/>
      <c r="V51" s="102"/>
      <c r="W51" s="102"/>
      <c r="X51" s="102"/>
      <c r="Y51" s="33"/>
    </row>
    <row r="52" spans="1:25" s="48" customFormat="1" ht="42.75" customHeight="1" x14ac:dyDescent="0.35">
      <c r="A52" s="46"/>
      <c r="B52" s="13" t="s">
        <v>12</v>
      </c>
      <c r="C52" s="31" t="s">
        <v>13</v>
      </c>
      <c r="D52" s="13" t="s">
        <v>14</v>
      </c>
      <c r="E52" s="13" t="s">
        <v>15</v>
      </c>
      <c r="F52" s="13" t="s">
        <v>16</v>
      </c>
      <c r="G52" s="32" t="s">
        <v>133</v>
      </c>
      <c r="H52" s="32" t="s">
        <v>17</v>
      </c>
      <c r="I52" s="13" t="s">
        <v>18</v>
      </c>
      <c r="J52" s="32" t="s">
        <v>133</v>
      </c>
      <c r="K52" s="32" t="s">
        <v>19</v>
      </c>
      <c r="L52" s="13" t="s">
        <v>18</v>
      </c>
      <c r="M52" s="32" t="s">
        <v>133</v>
      </c>
      <c r="N52" s="32" t="s">
        <v>20</v>
      </c>
      <c r="O52" s="13" t="s">
        <v>18</v>
      </c>
      <c r="P52" s="32" t="s">
        <v>133</v>
      </c>
      <c r="Q52" s="32" t="s">
        <v>54</v>
      </c>
      <c r="R52" s="13" t="s">
        <v>18</v>
      </c>
      <c r="S52" s="32" t="s">
        <v>133</v>
      </c>
      <c r="T52" s="32" t="s">
        <v>55</v>
      </c>
      <c r="U52" s="32" t="s">
        <v>134</v>
      </c>
      <c r="V52" s="32" t="s">
        <v>21</v>
      </c>
      <c r="W52" s="32" t="s">
        <v>22</v>
      </c>
      <c r="X52" s="32" t="s">
        <v>23</v>
      </c>
      <c r="Y52" s="47"/>
    </row>
    <row r="53" spans="1:25" s="48" customFormat="1" ht="30.75" customHeight="1" x14ac:dyDescent="0.35">
      <c r="A53" s="46"/>
      <c r="B53" s="34">
        <v>3</v>
      </c>
      <c r="C53" s="35" t="s">
        <v>76</v>
      </c>
      <c r="D53" s="49"/>
      <c r="E53" s="49"/>
      <c r="F53" s="34"/>
      <c r="G53" s="56"/>
      <c r="H53" s="57">
        <f>SUBTOTAL(9, H54:H70)</f>
        <v>0</v>
      </c>
      <c r="I53" s="37"/>
      <c r="J53" s="57"/>
      <c r="K53" s="57">
        <f>SUBTOTAL(9, K54:K70)</f>
        <v>0</v>
      </c>
      <c r="L53" s="37"/>
      <c r="M53" s="57"/>
      <c r="N53" s="57">
        <f>SUBTOTAL(9, N54:N70)</f>
        <v>0</v>
      </c>
      <c r="O53" s="37"/>
      <c r="P53" s="57"/>
      <c r="Q53" s="57">
        <f>SUBTOTAL(9, Q54:Q70)</f>
        <v>0</v>
      </c>
      <c r="R53" s="37"/>
      <c r="S53" s="57"/>
      <c r="T53" s="57">
        <f>SUBTOTAL(9, T54:T70)</f>
        <v>0</v>
      </c>
      <c r="U53" s="50">
        <f>SUBTOTAL(9, U54:U70)</f>
        <v>0</v>
      </c>
      <c r="V53" s="50">
        <f>SUBTOTAL(9, V54:V68)</f>
        <v>0</v>
      </c>
      <c r="W53" s="88"/>
      <c r="X53" s="88"/>
      <c r="Y53" s="47"/>
    </row>
    <row r="54" spans="1:25" s="48" customFormat="1" ht="30.75" customHeight="1" x14ac:dyDescent="0.35">
      <c r="A54" s="46"/>
      <c r="B54" s="51">
        <v>3.1</v>
      </c>
      <c r="C54" s="41" t="s">
        <v>104</v>
      </c>
      <c r="D54" s="42" t="s">
        <v>28</v>
      </c>
      <c r="E54" s="86">
        <v>0</v>
      </c>
      <c r="F54" s="43">
        <v>4</v>
      </c>
      <c r="G54" s="85"/>
      <c r="H54" s="44">
        <f t="shared" ref="H54:H68" si="13">F54*G54</f>
        <v>0</v>
      </c>
      <c r="I54" s="43">
        <v>4</v>
      </c>
      <c r="J54" s="85"/>
      <c r="K54" s="58">
        <f t="shared" ref="K54:K68" si="14">I54*J54</f>
        <v>0</v>
      </c>
      <c r="L54" s="43">
        <v>4</v>
      </c>
      <c r="M54" s="85"/>
      <c r="N54" s="58">
        <f t="shared" ref="N54:N68" si="15">L54*M54</f>
        <v>0</v>
      </c>
      <c r="O54" s="43">
        <v>4</v>
      </c>
      <c r="P54" s="85"/>
      <c r="Q54" s="58">
        <f t="shared" ref="Q54:Q68" si="16">O54*P54</f>
        <v>0</v>
      </c>
      <c r="R54" s="43">
        <v>4</v>
      </c>
      <c r="S54" s="85"/>
      <c r="T54" s="58">
        <f t="shared" ref="T54:T68" si="17">R54*S54</f>
        <v>0</v>
      </c>
      <c r="U54" s="54">
        <f t="shared" ref="U54:U68" si="18">SUM(H54,K54,N54,Q54,T54)</f>
        <v>0</v>
      </c>
      <c r="V54" s="55">
        <f t="shared" ref="V54:V68" si="19">E54*U54</f>
        <v>0</v>
      </c>
      <c r="W54" s="88"/>
      <c r="X54" s="87"/>
      <c r="Y54" s="47"/>
    </row>
    <row r="55" spans="1:25" s="48" customFormat="1" ht="30.75" customHeight="1" x14ac:dyDescent="0.35">
      <c r="A55" s="46"/>
      <c r="B55" s="51">
        <v>3.2</v>
      </c>
      <c r="C55" s="41" t="s">
        <v>105</v>
      </c>
      <c r="D55" s="42" t="s">
        <v>28</v>
      </c>
      <c r="E55" s="86">
        <v>0</v>
      </c>
      <c r="F55" s="43">
        <v>8</v>
      </c>
      <c r="G55" s="85"/>
      <c r="H55" s="44">
        <f t="shared" si="13"/>
        <v>0</v>
      </c>
      <c r="I55" s="43">
        <v>8</v>
      </c>
      <c r="J55" s="85"/>
      <c r="K55" s="58">
        <f t="shared" si="14"/>
        <v>0</v>
      </c>
      <c r="L55" s="43">
        <v>8</v>
      </c>
      <c r="M55" s="85"/>
      <c r="N55" s="58">
        <f t="shared" si="15"/>
        <v>0</v>
      </c>
      <c r="O55" s="43">
        <v>8</v>
      </c>
      <c r="P55" s="85"/>
      <c r="Q55" s="58">
        <f t="shared" si="16"/>
        <v>0</v>
      </c>
      <c r="R55" s="43">
        <v>8</v>
      </c>
      <c r="S55" s="85"/>
      <c r="T55" s="58">
        <f t="shared" si="17"/>
        <v>0</v>
      </c>
      <c r="U55" s="54">
        <f t="shared" si="18"/>
        <v>0</v>
      </c>
      <c r="V55" s="55">
        <f t="shared" si="19"/>
        <v>0</v>
      </c>
      <c r="W55" s="88"/>
      <c r="X55" s="87"/>
      <c r="Y55" s="47"/>
    </row>
    <row r="56" spans="1:25" s="48" customFormat="1" ht="30.75" customHeight="1" x14ac:dyDescent="0.35">
      <c r="A56" s="46"/>
      <c r="B56" s="51">
        <v>3.3</v>
      </c>
      <c r="C56" s="41" t="s">
        <v>91</v>
      </c>
      <c r="D56" s="42" t="s">
        <v>28</v>
      </c>
      <c r="E56" s="86">
        <v>0</v>
      </c>
      <c r="F56" s="43">
        <v>4</v>
      </c>
      <c r="G56" s="85"/>
      <c r="H56" s="44">
        <f t="shared" ref="H56:H60" si="20">F56*G56</f>
        <v>0</v>
      </c>
      <c r="I56" s="43">
        <v>4</v>
      </c>
      <c r="J56" s="85"/>
      <c r="K56" s="58">
        <f t="shared" ref="K56:K60" si="21">I56*J56</f>
        <v>0</v>
      </c>
      <c r="L56" s="43">
        <v>4</v>
      </c>
      <c r="M56" s="85"/>
      <c r="N56" s="58">
        <f t="shared" ref="N56:N60" si="22">L56*M56</f>
        <v>0</v>
      </c>
      <c r="O56" s="43">
        <v>4</v>
      </c>
      <c r="P56" s="85"/>
      <c r="Q56" s="58">
        <f t="shared" ref="Q56:Q60" si="23">O56*P56</f>
        <v>0</v>
      </c>
      <c r="R56" s="43">
        <v>4</v>
      </c>
      <c r="S56" s="85"/>
      <c r="T56" s="58">
        <f t="shared" ref="T56:T60" si="24">R56*S56</f>
        <v>0</v>
      </c>
      <c r="U56" s="54">
        <f t="shared" si="18"/>
        <v>0</v>
      </c>
      <c r="V56" s="55">
        <f t="shared" ref="V56:V60" si="25">E56*U56</f>
        <v>0</v>
      </c>
      <c r="W56" s="88"/>
      <c r="X56" s="87"/>
      <c r="Y56" s="47"/>
    </row>
    <row r="57" spans="1:25" s="48" customFormat="1" ht="30.75" customHeight="1" x14ac:dyDescent="0.35">
      <c r="A57" s="46"/>
      <c r="B57" s="51">
        <v>3.4</v>
      </c>
      <c r="C57" s="41" t="s">
        <v>129</v>
      </c>
      <c r="D57" s="42" t="s">
        <v>28</v>
      </c>
      <c r="E57" s="86">
        <v>0</v>
      </c>
      <c r="F57" s="43">
        <v>12</v>
      </c>
      <c r="G57" s="85"/>
      <c r="H57" s="44">
        <f t="shared" ref="H57" si="26">F57*G57</f>
        <v>0</v>
      </c>
      <c r="I57" s="43">
        <v>12</v>
      </c>
      <c r="J57" s="85"/>
      <c r="K57" s="58">
        <f t="shared" ref="K57" si="27">I57*J57</f>
        <v>0</v>
      </c>
      <c r="L57" s="43">
        <v>12</v>
      </c>
      <c r="M57" s="85"/>
      <c r="N57" s="58">
        <f t="shared" ref="N57" si="28">L57*M57</f>
        <v>0</v>
      </c>
      <c r="O57" s="43">
        <v>12</v>
      </c>
      <c r="P57" s="85"/>
      <c r="Q57" s="58">
        <f t="shared" ref="Q57" si="29">O57*P57</f>
        <v>0</v>
      </c>
      <c r="R57" s="43">
        <v>12</v>
      </c>
      <c r="S57" s="85"/>
      <c r="T57" s="58">
        <f t="shared" ref="T57" si="30">R57*S57</f>
        <v>0</v>
      </c>
      <c r="U57" s="54">
        <f t="shared" si="18"/>
        <v>0</v>
      </c>
      <c r="V57" s="55">
        <f t="shared" ref="V57" si="31">E57*U57</f>
        <v>0</v>
      </c>
      <c r="W57" s="88"/>
      <c r="X57" s="87"/>
      <c r="Y57" s="47"/>
    </row>
    <row r="58" spans="1:25" s="48" customFormat="1" ht="30.75" customHeight="1" x14ac:dyDescent="0.35">
      <c r="A58" s="46"/>
      <c r="B58" s="51">
        <v>3.5</v>
      </c>
      <c r="C58" s="41" t="s">
        <v>89</v>
      </c>
      <c r="D58" s="42" t="s">
        <v>28</v>
      </c>
      <c r="E58" s="86">
        <v>0</v>
      </c>
      <c r="F58" s="43">
        <v>1</v>
      </c>
      <c r="G58" s="85"/>
      <c r="H58" s="44">
        <f t="shared" si="20"/>
        <v>0</v>
      </c>
      <c r="I58" s="43">
        <v>1</v>
      </c>
      <c r="J58" s="85"/>
      <c r="K58" s="58">
        <f t="shared" si="21"/>
        <v>0</v>
      </c>
      <c r="L58" s="43">
        <v>1</v>
      </c>
      <c r="M58" s="85"/>
      <c r="N58" s="58">
        <f t="shared" si="22"/>
        <v>0</v>
      </c>
      <c r="O58" s="43">
        <v>1</v>
      </c>
      <c r="P58" s="85"/>
      <c r="Q58" s="58">
        <f t="shared" si="23"/>
        <v>0</v>
      </c>
      <c r="R58" s="43">
        <v>1</v>
      </c>
      <c r="S58" s="85"/>
      <c r="T58" s="58">
        <f t="shared" si="24"/>
        <v>0</v>
      </c>
      <c r="U58" s="54">
        <f t="shared" si="18"/>
        <v>0</v>
      </c>
      <c r="V58" s="55">
        <f t="shared" si="25"/>
        <v>0</v>
      </c>
      <c r="W58" s="88"/>
      <c r="X58" s="87"/>
      <c r="Y58" s="47"/>
    </row>
    <row r="59" spans="1:25" s="66" customFormat="1" ht="30.75" customHeight="1" x14ac:dyDescent="0.35">
      <c r="A59" s="59"/>
      <c r="B59" s="51">
        <v>3.6</v>
      </c>
      <c r="C59" s="60" t="s">
        <v>90</v>
      </c>
      <c r="D59" s="61" t="s">
        <v>28</v>
      </c>
      <c r="E59" s="90">
        <v>0</v>
      </c>
      <c r="F59" s="62">
        <v>3</v>
      </c>
      <c r="G59" s="85"/>
      <c r="H59" s="44">
        <f t="shared" si="20"/>
        <v>0</v>
      </c>
      <c r="I59" s="62">
        <v>0</v>
      </c>
      <c r="J59" s="85"/>
      <c r="K59" s="44">
        <f t="shared" si="21"/>
        <v>0</v>
      </c>
      <c r="L59" s="62">
        <v>0</v>
      </c>
      <c r="M59" s="85"/>
      <c r="N59" s="44">
        <f t="shared" si="22"/>
        <v>0</v>
      </c>
      <c r="O59" s="62">
        <v>0</v>
      </c>
      <c r="P59" s="85"/>
      <c r="Q59" s="44">
        <f t="shared" si="23"/>
        <v>0</v>
      </c>
      <c r="R59" s="62">
        <v>0</v>
      </c>
      <c r="S59" s="85"/>
      <c r="T59" s="44">
        <f t="shared" si="24"/>
        <v>0</v>
      </c>
      <c r="U59" s="63">
        <f t="shared" si="18"/>
        <v>0</v>
      </c>
      <c r="V59" s="64">
        <f t="shared" si="25"/>
        <v>0</v>
      </c>
      <c r="W59" s="88"/>
      <c r="X59" s="87"/>
      <c r="Y59" s="65"/>
    </row>
    <row r="60" spans="1:25" s="66" customFormat="1" ht="30.75" customHeight="1" x14ac:dyDescent="0.35">
      <c r="A60" s="59"/>
      <c r="B60" s="51">
        <v>3.7</v>
      </c>
      <c r="C60" s="60" t="s">
        <v>106</v>
      </c>
      <c r="D60" s="61" t="s">
        <v>28</v>
      </c>
      <c r="E60" s="90">
        <v>0</v>
      </c>
      <c r="F60" s="62">
        <v>10</v>
      </c>
      <c r="G60" s="85"/>
      <c r="H60" s="44">
        <f t="shared" si="20"/>
        <v>0</v>
      </c>
      <c r="I60" s="62">
        <v>0</v>
      </c>
      <c r="J60" s="85"/>
      <c r="K60" s="44">
        <f t="shared" si="21"/>
        <v>0</v>
      </c>
      <c r="L60" s="62">
        <v>0</v>
      </c>
      <c r="M60" s="85"/>
      <c r="N60" s="44">
        <f t="shared" si="22"/>
        <v>0</v>
      </c>
      <c r="O60" s="62">
        <v>0</v>
      </c>
      <c r="P60" s="85"/>
      <c r="Q60" s="44">
        <f t="shared" si="23"/>
        <v>0</v>
      </c>
      <c r="R60" s="62">
        <v>0</v>
      </c>
      <c r="S60" s="85"/>
      <c r="T60" s="44">
        <f t="shared" si="24"/>
        <v>0</v>
      </c>
      <c r="U60" s="63">
        <f t="shared" si="18"/>
        <v>0</v>
      </c>
      <c r="V60" s="64">
        <f t="shared" si="25"/>
        <v>0</v>
      </c>
      <c r="W60" s="88"/>
      <c r="X60" s="87"/>
      <c r="Y60" s="65"/>
    </row>
    <row r="61" spans="1:25" s="66" customFormat="1" ht="30.75" customHeight="1" x14ac:dyDescent="0.35">
      <c r="A61" s="59"/>
      <c r="B61" s="51">
        <v>3.8</v>
      </c>
      <c r="C61" s="60" t="s">
        <v>84</v>
      </c>
      <c r="D61" s="61" t="s">
        <v>28</v>
      </c>
      <c r="E61" s="90">
        <v>0</v>
      </c>
      <c r="F61" s="62">
        <v>2</v>
      </c>
      <c r="G61" s="85"/>
      <c r="H61" s="44">
        <f t="shared" ref="H61" si="32">F61*G61</f>
        <v>0</v>
      </c>
      <c r="I61" s="62">
        <v>0</v>
      </c>
      <c r="J61" s="85"/>
      <c r="K61" s="44">
        <f t="shared" ref="K61" si="33">I61*J61</f>
        <v>0</v>
      </c>
      <c r="L61" s="62">
        <v>0</v>
      </c>
      <c r="M61" s="85"/>
      <c r="N61" s="44">
        <f t="shared" ref="N61" si="34">L61*M61</f>
        <v>0</v>
      </c>
      <c r="O61" s="62">
        <v>0</v>
      </c>
      <c r="P61" s="85"/>
      <c r="Q61" s="44">
        <f t="shared" ref="Q61" si="35">O61*P61</f>
        <v>0</v>
      </c>
      <c r="R61" s="62">
        <v>0</v>
      </c>
      <c r="S61" s="85"/>
      <c r="T61" s="44">
        <f t="shared" ref="T61" si="36">R61*S61</f>
        <v>0</v>
      </c>
      <c r="U61" s="63">
        <f t="shared" si="18"/>
        <v>0</v>
      </c>
      <c r="V61" s="64">
        <f t="shared" ref="V61" si="37">E61*U61</f>
        <v>0</v>
      </c>
      <c r="W61" s="88"/>
      <c r="X61" s="87"/>
      <c r="Y61" s="65"/>
    </row>
    <row r="62" spans="1:25" s="66" customFormat="1" ht="30.75" customHeight="1" x14ac:dyDescent="0.35">
      <c r="A62" s="59"/>
      <c r="B62" s="51">
        <v>3.9</v>
      </c>
      <c r="C62" s="60" t="s">
        <v>87</v>
      </c>
      <c r="D62" s="61" t="s">
        <v>28</v>
      </c>
      <c r="E62" s="90">
        <v>0</v>
      </c>
      <c r="F62" s="62">
        <v>1</v>
      </c>
      <c r="G62" s="85"/>
      <c r="H62" s="44">
        <f t="shared" si="13"/>
        <v>0</v>
      </c>
      <c r="I62" s="62">
        <v>0</v>
      </c>
      <c r="J62" s="85"/>
      <c r="K62" s="44">
        <f t="shared" si="14"/>
        <v>0</v>
      </c>
      <c r="L62" s="62">
        <v>0</v>
      </c>
      <c r="M62" s="85"/>
      <c r="N62" s="44">
        <f t="shared" si="15"/>
        <v>0</v>
      </c>
      <c r="O62" s="62">
        <v>0</v>
      </c>
      <c r="P62" s="85"/>
      <c r="Q62" s="44">
        <f t="shared" si="16"/>
        <v>0</v>
      </c>
      <c r="R62" s="62">
        <v>0</v>
      </c>
      <c r="S62" s="85"/>
      <c r="T62" s="44">
        <f t="shared" si="17"/>
        <v>0</v>
      </c>
      <c r="U62" s="63">
        <f t="shared" si="18"/>
        <v>0</v>
      </c>
      <c r="V62" s="64">
        <f t="shared" si="19"/>
        <v>0</v>
      </c>
      <c r="W62" s="88"/>
      <c r="X62" s="87"/>
      <c r="Y62" s="65"/>
    </row>
    <row r="63" spans="1:25" s="48" customFormat="1" ht="30.75" customHeight="1" x14ac:dyDescent="0.35">
      <c r="A63" s="46"/>
      <c r="B63" s="51" t="s">
        <v>77</v>
      </c>
      <c r="C63" s="41" t="s">
        <v>102</v>
      </c>
      <c r="D63" s="42" t="s">
        <v>28</v>
      </c>
      <c r="E63" s="86">
        <v>0</v>
      </c>
      <c r="F63" s="43">
        <v>80</v>
      </c>
      <c r="G63" s="85"/>
      <c r="H63" s="44">
        <f t="shared" si="13"/>
        <v>0</v>
      </c>
      <c r="I63" s="43">
        <v>80</v>
      </c>
      <c r="J63" s="85"/>
      <c r="K63" s="58">
        <f t="shared" si="14"/>
        <v>0</v>
      </c>
      <c r="L63" s="43">
        <v>80</v>
      </c>
      <c r="M63" s="85"/>
      <c r="N63" s="58">
        <f t="shared" si="15"/>
        <v>0</v>
      </c>
      <c r="O63" s="43">
        <v>80</v>
      </c>
      <c r="P63" s="85"/>
      <c r="Q63" s="58">
        <f t="shared" si="16"/>
        <v>0</v>
      </c>
      <c r="R63" s="43">
        <v>80</v>
      </c>
      <c r="S63" s="85"/>
      <c r="T63" s="58">
        <f t="shared" si="17"/>
        <v>0</v>
      </c>
      <c r="U63" s="54">
        <f t="shared" si="18"/>
        <v>0</v>
      </c>
      <c r="V63" s="55">
        <f t="shared" si="19"/>
        <v>0</v>
      </c>
      <c r="W63" s="88"/>
      <c r="X63" s="87"/>
      <c r="Y63" s="47"/>
    </row>
    <row r="64" spans="1:25" s="48" customFormat="1" ht="30.75" customHeight="1" x14ac:dyDescent="0.35">
      <c r="A64" s="46"/>
      <c r="B64" s="51">
        <v>3.11</v>
      </c>
      <c r="C64" s="41" t="s">
        <v>103</v>
      </c>
      <c r="D64" s="42" t="s">
        <v>28</v>
      </c>
      <c r="E64" s="86">
        <v>0</v>
      </c>
      <c r="F64" s="43">
        <v>80</v>
      </c>
      <c r="G64" s="85"/>
      <c r="H64" s="44">
        <f t="shared" si="13"/>
        <v>0</v>
      </c>
      <c r="I64" s="43">
        <v>80</v>
      </c>
      <c r="J64" s="85"/>
      <c r="K64" s="58">
        <f t="shared" si="14"/>
        <v>0</v>
      </c>
      <c r="L64" s="43">
        <v>80</v>
      </c>
      <c r="M64" s="85"/>
      <c r="N64" s="58">
        <f t="shared" si="15"/>
        <v>0</v>
      </c>
      <c r="O64" s="43">
        <v>80</v>
      </c>
      <c r="P64" s="85"/>
      <c r="Q64" s="58">
        <f t="shared" si="16"/>
        <v>0</v>
      </c>
      <c r="R64" s="43">
        <v>80</v>
      </c>
      <c r="S64" s="85"/>
      <c r="T64" s="58">
        <f t="shared" si="17"/>
        <v>0</v>
      </c>
      <c r="U64" s="54">
        <f t="shared" si="18"/>
        <v>0</v>
      </c>
      <c r="V64" s="55">
        <f t="shared" si="19"/>
        <v>0</v>
      </c>
      <c r="W64" s="88"/>
      <c r="X64" s="87"/>
      <c r="Y64" s="47"/>
    </row>
    <row r="65" spans="1:25" s="48" customFormat="1" ht="30.75" customHeight="1" x14ac:dyDescent="0.35">
      <c r="A65" s="46"/>
      <c r="B65" s="51">
        <v>3.12</v>
      </c>
      <c r="C65" s="41" t="s">
        <v>101</v>
      </c>
      <c r="D65" s="42" t="s">
        <v>28</v>
      </c>
      <c r="E65" s="86">
        <v>0</v>
      </c>
      <c r="F65" s="43">
        <v>60</v>
      </c>
      <c r="G65" s="85"/>
      <c r="H65" s="44">
        <f t="shared" si="13"/>
        <v>0</v>
      </c>
      <c r="I65" s="43">
        <v>60</v>
      </c>
      <c r="J65" s="85"/>
      <c r="K65" s="58">
        <f t="shared" si="14"/>
        <v>0</v>
      </c>
      <c r="L65" s="43">
        <v>60</v>
      </c>
      <c r="M65" s="85"/>
      <c r="N65" s="58">
        <f t="shared" si="15"/>
        <v>0</v>
      </c>
      <c r="O65" s="43">
        <v>60</v>
      </c>
      <c r="P65" s="85"/>
      <c r="Q65" s="58">
        <f t="shared" si="16"/>
        <v>0</v>
      </c>
      <c r="R65" s="43">
        <v>60</v>
      </c>
      <c r="S65" s="85"/>
      <c r="T65" s="58">
        <f t="shared" si="17"/>
        <v>0</v>
      </c>
      <c r="U65" s="54">
        <f t="shared" si="18"/>
        <v>0</v>
      </c>
      <c r="V65" s="55">
        <f t="shared" si="19"/>
        <v>0</v>
      </c>
      <c r="W65" s="88"/>
      <c r="X65" s="87"/>
      <c r="Y65" s="47"/>
    </row>
    <row r="66" spans="1:25" s="48" customFormat="1" ht="30.75" customHeight="1" x14ac:dyDescent="0.35">
      <c r="A66" s="46"/>
      <c r="B66" s="51">
        <v>3.13</v>
      </c>
      <c r="C66" s="41" t="s">
        <v>100</v>
      </c>
      <c r="D66" s="42" t="s">
        <v>28</v>
      </c>
      <c r="E66" s="86">
        <v>0</v>
      </c>
      <c r="F66" s="43">
        <v>120</v>
      </c>
      <c r="G66" s="85"/>
      <c r="H66" s="44">
        <f>F66*G66</f>
        <v>0</v>
      </c>
      <c r="I66" s="43">
        <v>120</v>
      </c>
      <c r="J66" s="85"/>
      <c r="K66" s="58">
        <f>I66*J66</f>
        <v>0</v>
      </c>
      <c r="L66" s="43">
        <v>120</v>
      </c>
      <c r="M66" s="85"/>
      <c r="N66" s="58">
        <f>L66*M66</f>
        <v>0</v>
      </c>
      <c r="O66" s="43">
        <v>120</v>
      </c>
      <c r="P66" s="85"/>
      <c r="Q66" s="58">
        <f>O66*P66</f>
        <v>0</v>
      </c>
      <c r="R66" s="43">
        <v>120</v>
      </c>
      <c r="S66" s="85"/>
      <c r="T66" s="58">
        <f>R66*S66</f>
        <v>0</v>
      </c>
      <c r="U66" s="54">
        <f>SUM(H66,K66,N66,Q66,T66)</f>
        <v>0</v>
      </c>
      <c r="V66" s="55">
        <f>E66*U66</f>
        <v>0</v>
      </c>
      <c r="W66" s="88"/>
      <c r="X66" s="87"/>
      <c r="Y66" s="47"/>
    </row>
    <row r="67" spans="1:25" s="48" customFormat="1" ht="30.75" customHeight="1" x14ac:dyDescent="0.35">
      <c r="A67" s="46"/>
      <c r="B67" s="51">
        <v>3.14</v>
      </c>
      <c r="C67" s="41" t="s">
        <v>85</v>
      </c>
      <c r="D67" s="42" t="s">
        <v>28</v>
      </c>
      <c r="E67" s="86">
        <v>0</v>
      </c>
      <c r="F67" s="43">
        <v>10</v>
      </c>
      <c r="G67" s="85"/>
      <c r="H67" s="44">
        <f>F67*G67</f>
        <v>0</v>
      </c>
      <c r="I67" s="43">
        <v>10</v>
      </c>
      <c r="J67" s="85"/>
      <c r="K67" s="58">
        <f>I67*J67</f>
        <v>0</v>
      </c>
      <c r="L67" s="43">
        <v>10</v>
      </c>
      <c r="M67" s="85"/>
      <c r="N67" s="58">
        <f>L67*M67</f>
        <v>0</v>
      </c>
      <c r="O67" s="43">
        <v>10</v>
      </c>
      <c r="P67" s="85"/>
      <c r="Q67" s="58">
        <f>O67*P67</f>
        <v>0</v>
      </c>
      <c r="R67" s="43">
        <v>10</v>
      </c>
      <c r="S67" s="85"/>
      <c r="T67" s="58">
        <f>R67*S67</f>
        <v>0</v>
      </c>
      <c r="U67" s="54">
        <f>SUM(H67,K67,N67,Q67,T67)</f>
        <v>0</v>
      </c>
      <c r="V67" s="55">
        <f>E67*U67</f>
        <v>0</v>
      </c>
      <c r="W67" s="88"/>
      <c r="X67" s="87"/>
      <c r="Y67" s="47"/>
    </row>
    <row r="68" spans="1:25" s="48" customFormat="1" ht="30.75" customHeight="1" x14ac:dyDescent="0.35">
      <c r="A68" s="46"/>
      <c r="B68" s="51">
        <v>3.15</v>
      </c>
      <c r="C68" s="41" t="s">
        <v>86</v>
      </c>
      <c r="D68" s="42" t="s">
        <v>28</v>
      </c>
      <c r="E68" s="86">
        <v>0</v>
      </c>
      <c r="F68" s="43">
        <v>10</v>
      </c>
      <c r="G68" s="85"/>
      <c r="H68" s="44">
        <f t="shared" si="13"/>
        <v>0</v>
      </c>
      <c r="I68" s="43">
        <v>10</v>
      </c>
      <c r="J68" s="85"/>
      <c r="K68" s="58">
        <f t="shared" si="14"/>
        <v>0</v>
      </c>
      <c r="L68" s="43">
        <v>10</v>
      </c>
      <c r="M68" s="85"/>
      <c r="N68" s="58">
        <f t="shared" si="15"/>
        <v>0</v>
      </c>
      <c r="O68" s="43">
        <v>10</v>
      </c>
      <c r="P68" s="85"/>
      <c r="Q68" s="58">
        <f t="shared" si="16"/>
        <v>0</v>
      </c>
      <c r="R68" s="43">
        <v>10</v>
      </c>
      <c r="S68" s="85"/>
      <c r="T68" s="58">
        <f t="shared" si="17"/>
        <v>0</v>
      </c>
      <c r="U68" s="54">
        <f t="shared" si="18"/>
        <v>0</v>
      </c>
      <c r="V68" s="55">
        <f t="shared" si="19"/>
        <v>0</v>
      </c>
      <c r="W68" s="88"/>
      <c r="X68" s="87"/>
      <c r="Y68" s="47"/>
    </row>
    <row r="69" spans="1:25" s="48" customFormat="1" ht="30.75" customHeight="1" x14ac:dyDescent="0.35">
      <c r="A69" s="46"/>
      <c r="B69" s="51">
        <v>3.16</v>
      </c>
      <c r="C69" s="41" t="s">
        <v>119</v>
      </c>
      <c r="D69" s="42" t="s">
        <v>28</v>
      </c>
      <c r="E69" s="86">
        <v>0</v>
      </c>
      <c r="F69" s="43">
        <v>10</v>
      </c>
      <c r="G69" s="85"/>
      <c r="H69" s="44">
        <f>F69*G69</f>
        <v>0</v>
      </c>
      <c r="I69" s="43">
        <v>10</v>
      </c>
      <c r="J69" s="85"/>
      <c r="K69" s="58">
        <f>I69*J69</f>
        <v>0</v>
      </c>
      <c r="L69" s="43">
        <v>10</v>
      </c>
      <c r="M69" s="85"/>
      <c r="N69" s="58">
        <f>L69*M69</f>
        <v>0</v>
      </c>
      <c r="O69" s="43">
        <v>10</v>
      </c>
      <c r="P69" s="85"/>
      <c r="Q69" s="58">
        <f>O69*P69</f>
        <v>0</v>
      </c>
      <c r="R69" s="43">
        <v>10</v>
      </c>
      <c r="S69" s="85"/>
      <c r="T69" s="58">
        <f>R69*S69</f>
        <v>0</v>
      </c>
      <c r="U69" s="54">
        <f>SUM(H69,K69,N69,Q69,T69)</f>
        <v>0</v>
      </c>
      <c r="V69" s="55">
        <f>E69*U69</f>
        <v>0</v>
      </c>
      <c r="W69" s="88"/>
      <c r="X69" s="87"/>
      <c r="Y69" s="47"/>
    </row>
    <row r="70" spans="1:25" s="48" customFormat="1" ht="30.75" customHeight="1" x14ac:dyDescent="0.35">
      <c r="A70" s="46"/>
      <c r="B70" s="51">
        <v>3.17</v>
      </c>
      <c r="C70" s="41" t="s">
        <v>120</v>
      </c>
      <c r="D70" s="42" t="s">
        <v>28</v>
      </c>
      <c r="E70" s="86">
        <v>0</v>
      </c>
      <c r="F70" s="43">
        <v>10</v>
      </c>
      <c r="G70" s="85"/>
      <c r="H70" s="44">
        <f>F70*G70</f>
        <v>0</v>
      </c>
      <c r="I70" s="43">
        <v>10</v>
      </c>
      <c r="J70" s="85"/>
      <c r="K70" s="58">
        <f>I70*J70</f>
        <v>0</v>
      </c>
      <c r="L70" s="43">
        <v>10</v>
      </c>
      <c r="M70" s="85"/>
      <c r="N70" s="58">
        <f>L70*M70</f>
        <v>0</v>
      </c>
      <c r="O70" s="43">
        <v>10</v>
      </c>
      <c r="P70" s="85"/>
      <c r="Q70" s="58">
        <f>O70*P70</f>
        <v>0</v>
      </c>
      <c r="R70" s="43">
        <v>10</v>
      </c>
      <c r="S70" s="85"/>
      <c r="T70" s="58">
        <f>R70*S70</f>
        <v>0</v>
      </c>
      <c r="U70" s="54">
        <f>SUM(H70,K70,N70,Q70,T70)</f>
        <v>0</v>
      </c>
      <c r="V70" s="55">
        <f>E70*U70</f>
        <v>0</v>
      </c>
      <c r="W70" s="88"/>
      <c r="X70" s="87"/>
      <c r="Y70" s="47"/>
    </row>
    <row r="71" spans="1:25" s="48" customFormat="1" ht="11.25" customHeight="1" x14ac:dyDescent="0.35">
      <c r="A71" s="46"/>
      <c r="B71" s="102"/>
      <c r="C71" s="102"/>
      <c r="D71" s="102"/>
      <c r="E71" s="102"/>
      <c r="F71" s="102"/>
      <c r="G71" s="102"/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102"/>
      <c r="W71" s="102"/>
      <c r="X71" s="102"/>
      <c r="Y71" s="47"/>
    </row>
    <row r="72" spans="1:25" s="48" customFormat="1" ht="44.25" customHeight="1" x14ac:dyDescent="0.35">
      <c r="A72" s="46"/>
      <c r="B72" s="13" t="s">
        <v>12</v>
      </c>
      <c r="C72" s="31" t="s">
        <v>13</v>
      </c>
      <c r="D72" s="13" t="s">
        <v>14</v>
      </c>
      <c r="E72" s="13" t="s">
        <v>15</v>
      </c>
      <c r="F72" s="13" t="s">
        <v>16</v>
      </c>
      <c r="G72" s="32" t="s">
        <v>133</v>
      </c>
      <c r="H72" s="32" t="s">
        <v>17</v>
      </c>
      <c r="I72" s="13" t="s">
        <v>18</v>
      </c>
      <c r="J72" s="32" t="s">
        <v>133</v>
      </c>
      <c r="K72" s="32" t="s">
        <v>19</v>
      </c>
      <c r="L72" s="13" t="s">
        <v>18</v>
      </c>
      <c r="M72" s="32" t="s">
        <v>133</v>
      </c>
      <c r="N72" s="32" t="s">
        <v>20</v>
      </c>
      <c r="O72" s="13" t="s">
        <v>18</v>
      </c>
      <c r="P72" s="32" t="s">
        <v>133</v>
      </c>
      <c r="Q72" s="32" t="s">
        <v>54</v>
      </c>
      <c r="R72" s="13" t="s">
        <v>18</v>
      </c>
      <c r="S72" s="32" t="s">
        <v>133</v>
      </c>
      <c r="T72" s="32" t="s">
        <v>55</v>
      </c>
      <c r="U72" s="32" t="s">
        <v>134</v>
      </c>
      <c r="V72" s="32" t="s">
        <v>21</v>
      </c>
      <c r="W72" s="32" t="s">
        <v>22</v>
      </c>
      <c r="X72" s="32" t="s">
        <v>23</v>
      </c>
      <c r="Y72" s="47"/>
    </row>
    <row r="73" spans="1:25" s="48" customFormat="1" ht="27.75" customHeight="1" x14ac:dyDescent="0.35">
      <c r="A73" s="46"/>
      <c r="B73" s="67">
        <v>4</v>
      </c>
      <c r="C73" s="68" t="s">
        <v>44</v>
      </c>
      <c r="D73" s="49"/>
      <c r="E73" s="49"/>
      <c r="F73" s="34"/>
      <c r="G73" s="37"/>
      <c r="H73" s="38">
        <f>SUBTOTAL(9, H74:H78)</f>
        <v>0</v>
      </c>
      <c r="I73" s="37"/>
      <c r="J73" s="37"/>
      <c r="K73" s="38">
        <f>SUBTOTAL(9, K74:K78)</f>
        <v>0</v>
      </c>
      <c r="L73" s="37"/>
      <c r="M73" s="38"/>
      <c r="N73" s="38">
        <f>SUBTOTAL(9, N74:N78)</f>
        <v>0</v>
      </c>
      <c r="O73" s="37"/>
      <c r="P73" s="38"/>
      <c r="Q73" s="38">
        <f>SUBTOTAL(9, Q74:Q78)</f>
        <v>0</v>
      </c>
      <c r="R73" s="37"/>
      <c r="S73" s="38"/>
      <c r="T73" s="38">
        <f>SUBTOTAL(9, T74:T78)</f>
        <v>0</v>
      </c>
      <c r="U73" s="50">
        <f>SUBTOTAL(9, U74:U78)</f>
        <v>0</v>
      </c>
      <c r="V73" s="50">
        <f>SUBTOTAL(9, V74:V78)</f>
        <v>0</v>
      </c>
      <c r="W73" s="88"/>
      <c r="X73" s="88"/>
      <c r="Y73" s="47"/>
    </row>
    <row r="74" spans="1:25" ht="30.75" customHeight="1" x14ac:dyDescent="0.35">
      <c r="A74" s="30"/>
      <c r="B74" s="40" t="s">
        <v>78</v>
      </c>
      <c r="C74" s="41" t="s">
        <v>115</v>
      </c>
      <c r="D74" s="42" t="s">
        <v>92</v>
      </c>
      <c r="E74" s="86">
        <v>0</v>
      </c>
      <c r="F74" s="43">
        <v>62</v>
      </c>
      <c r="G74" s="91"/>
      <c r="H74" s="69">
        <f>F74*G74*12</f>
        <v>0</v>
      </c>
      <c r="I74" s="43">
        <v>62</v>
      </c>
      <c r="J74" s="91"/>
      <c r="K74" s="70">
        <f>I74*J74*12</f>
        <v>0</v>
      </c>
      <c r="L74" s="43">
        <v>62</v>
      </c>
      <c r="M74" s="91"/>
      <c r="N74" s="70">
        <f>L74*M74*12</f>
        <v>0</v>
      </c>
      <c r="O74" s="43">
        <v>62</v>
      </c>
      <c r="P74" s="91"/>
      <c r="Q74" s="70">
        <f>O74*P74*12</f>
        <v>0</v>
      </c>
      <c r="R74" s="43">
        <v>62</v>
      </c>
      <c r="S74" s="91"/>
      <c r="T74" s="70">
        <f>R74*S74*12</f>
        <v>0</v>
      </c>
      <c r="U74" s="54">
        <f>SUM(H74,K74,N74,Q74,T74)</f>
        <v>0</v>
      </c>
      <c r="V74" s="71">
        <f>E74*U74</f>
        <v>0</v>
      </c>
      <c r="W74" s="87"/>
      <c r="X74" s="87"/>
      <c r="Y74" s="33"/>
    </row>
    <row r="75" spans="1:25" ht="30.75" customHeight="1" x14ac:dyDescent="0.35">
      <c r="A75" s="30"/>
      <c r="B75" s="40" t="s">
        <v>79</v>
      </c>
      <c r="C75" s="41" t="s">
        <v>114</v>
      </c>
      <c r="D75" s="42" t="s">
        <v>92</v>
      </c>
      <c r="E75" s="86">
        <v>0</v>
      </c>
      <c r="F75" s="43">
        <v>3</v>
      </c>
      <c r="G75" s="91"/>
      <c r="H75" s="69">
        <f t="shared" ref="H75:H78" si="38">F75*G75*12</f>
        <v>0</v>
      </c>
      <c r="I75" s="43">
        <v>3</v>
      </c>
      <c r="J75" s="91"/>
      <c r="K75" s="70">
        <f t="shared" ref="K75:K78" si="39">I75*J75*12</f>
        <v>0</v>
      </c>
      <c r="L75" s="43">
        <v>3</v>
      </c>
      <c r="M75" s="91"/>
      <c r="N75" s="70">
        <f t="shared" ref="N75:N78" si="40">L75*M75*12</f>
        <v>0</v>
      </c>
      <c r="O75" s="43">
        <v>3</v>
      </c>
      <c r="P75" s="91"/>
      <c r="Q75" s="70">
        <f t="shared" ref="Q75:Q77" si="41">O75*P75*12</f>
        <v>0</v>
      </c>
      <c r="R75" s="43">
        <v>3</v>
      </c>
      <c r="S75" s="91"/>
      <c r="T75" s="70">
        <f t="shared" ref="T75:T78" si="42">R75*S75*12</f>
        <v>0</v>
      </c>
      <c r="U75" s="54">
        <f t="shared" ref="U75:U77" si="43">SUM(H75,K75,N75,Q75,T75)</f>
        <v>0</v>
      </c>
      <c r="V75" s="71"/>
      <c r="W75" s="87"/>
      <c r="X75" s="87"/>
      <c r="Y75" s="33"/>
    </row>
    <row r="76" spans="1:25" ht="30.75" customHeight="1" x14ac:dyDescent="0.35">
      <c r="A76" s="30"/>
      <c r="B76" s="40" t="s">
        <v>80</v>
      </c>
      <c r="C76" s="41" t="s">
        <v>130</v>
      </c>
      <c r="D76" s="42" t="s">
        <v>92</v>
      </c>
      <c r="E76" s="86">
        <v>0</v>
      </c>
      <c r="F76" s="43">
        <v>78</v>
      </c>
      <c r="G76" s="91"/>
      <c r="H76" s="69">
        <f t="shared" si="38"/>
        <v>0</v>
      </c>
      <c r="I76" s="43">
        <v>78</v>
      </c>
      <c r="J76" s="91"/>
      <c r="K76" s="70">
        <f t="shared" si="39"/>
        <v>0</v>
      </c>
      <c r="L76" s="43">
        <v>78</v>
      </c>
      <c r="M76" s="91"/>
      <c r="N76" s="70">
        <f t="shared" si="40"/>
        <v>0</v>
      </c>
      <c r="O76" s="43">
        <v>78</v>
      </c>
      <c r="P76" s="91"/>
      <c r="Q76" s="70">
        <f t="shared" si="41"/>
        <v>0</v>
      </c>
      <c r="R76" s="43">
        <v>78</v>
      </c>
      <c r="S76" s="91"/>
      <c r="T76" s="70">
        <f t="shared" si="42"/>
        <v>0</v>
      </c>
      <c r="U76" s="54">
        <f t="shared" si="43"/>
        <v>0</v>
      </c>
      <c r="V76" s="71"/>
      <c r="W76" s="87"/>
      <c r="X76" s="87"/>
      <c r="Y76" s="33"/>
    </row>
    <row r="77" spans="1:25" ht="30.75" customHeight="1" x14ac:dyDescent="0.35">
      <c r="A77" s="30"/>
      <c r="B77" s="40" t="s">
        <v>81</v>
      </c>
      <c r="C77" s="41" t="s">
        <v>110</v>
      </c>
      <c r="D77" s="42" t="s">
        <v>92</v>
      </c>
      <c r="E77" s="86">
        <v>0</v>
      </c>
      <c r="F77" s="43">
        <v>2</v>
      </c>
      <c r="G77" s="91"/>
      <c r="H77" s="69">
        <f t="shared" si="38"/>
        <v>0</v>
      </c>
      <c r="I77" s="43">
        <v>2</v>
      </c>
      <c r="J77" s="91"/>
      <c r="K77" s="70">
        <f t="shared" si="39"/>
        <v>0</v>
      </c>
      <c r="L77" s="43">
        <v>2</v>
      </c>
      <c r="M77" s="91"/>
      <c r="N77" s="70">
        <f t="shared" si="40"/>
        <v>0</v>
      </c>
      <c r="O77" s="43">
        <v>2</v>
      </c>
      <c r="P77" s="91"/>
      <c r="Q77" s="70">
        <f t="shared" si="41"/>
        <v>0</v>
      </c>
      <c r="R77" s="43">
        <v>2</v>
      </c>
      <c r="S77" s="91"/>
      <c r="T77" s="70">
        <f t="shared" si="42"/>
        <v>0</v>
      </c>
      <c r="U77" s="54">
        <f t="shared" si="43"/>
        <v>0</v>
      </c>
      <c r="V77" s="71"/>
      <c r="W77" s="87"/>
      <c r="X77" s="87"/>
      <c r="Y77" s="33"/>
    </row>
    <row r="78" spans="1:25" ht="30.75" customHeight="1" x14ac:dyDescent="0.35">
      <c r="A78" s="30"/>
      <c r="B78" s="40" t="s">
        <v>82</v>
      </c>
      <c r="C78" s="41" t="s">
        <v>116</v>
      </c>
      <c r="D78" s="42" t="s">
        <v>26</v>
      </c>
      <c r="E78" s="86">
        <v>0</v>
      </c>
      <c r="F78" s="43">
        <v>1</v>
      </c>
      <c r="G78" s="91"/>
      <c r="H78" s="69">
        <f t="shared" si="38"/>
        <v>0</v>
      </c>
      <c r="I78" s="43">
        <v>0</v>
      </c>
      <c r="J78" s="91"/>
      <c r="K78" s="70">
        <f t="shared" si="39"/>
        <v>0</v>
      </c>
      <c r="L78" s="43">
        <v>0</v>
      </c>
      <c r="M78" s="91"/>
      <c r="N78" s="70">
        <f t="shared" si="40"/>
        <v>0</v>
      </c>
      <c r="O78" s="43">
        <v>0</v>
      </c>
      <c r="P78" s="91"/>
      <c r="Q78" s="70">
        <f t="shared" ref="Q78" si="44">O78*P78</f>
        <v>0</v>
      </c>
      <c r="R78" s="43">
        <v>0</v>
      </c>
      <c r="S78" s="91"/>
      <c r="T78" s="70">
        <f t="shared" si="42"/>
        <v>0</v>
      </c>
      <c r="U78" s="54">
        <f>SUM(H78,K78,N78,Q78,T78)</f>
        <v>0</v>
      </c>
      <c r="V78" s="71">
        <f>E78*U78</f>
        <v>0</v>
      </c>
      <c r="W78" s="87"/>
      <c r="X78" s="87"/>
      <c r="Y78" s="33"/>
    </row>
    <row r="79" spans="1:25" ht="16.5" customHeight="1" x14ac:dyDescent="0.35">
      <c r="A79" s="30"/>
      <c r="B79" s="101"/>
      <c r="C79" s="101"/>
      <c r="D79" s="101"/>
      <c r="E79" s="101"/>
      <c r="F79" s="101"/>
      <c r="G79" s="101"/>
      <c r="H79" s="101"/>
      <c r="I79" s="105"/>
      <c r="J79" s="105"/>
      <c r="K79" s="101"/>
      <c r="L79" s="105"/>
      <c r="M79" s="105"/>
      <c r="N79" s="101"/>
      <c r="O79" s="105"/>
      <c r="P79" s="105"/>
      <c r="Q79" s="101"/>
      <c r="R79" s="105"/>
      <c r="S79" s="105"/>
      <c r="T79" s="101"/>
      <c r="U79" s="101"/>
      <c r="V79" s="101"/>
      <c r="W79" s="101"/>
      <c r="X79" s="101"/>
      <c r="Y79" s="33"/>
    </row>
    <row r="80" spans="1:25" s="10" customFormat="1" ht="27.75" customHeight="1" x14ac:dyDescent="0.35">
      <c r="A80" s="6"/>
      <c r="B80" s="97" t="s">
        <v>45</v>
      </c>
      <c r="C80" s="97"/>
      <c r="D80" s="97"/>
      <c r="E80" s="97"/>
      <c r="F80" s="97"/>
      <c r="G80" s="97"/>
      <c r="H80" s="72">
        <f>(H73+H53+H41+H20)</f>
        <v>0</v>
      </c>
      <c r="I80" s="93"/>
      <c r="J80" s="93"/>
      <c r="K80" s="72">
        <f>(K73+K53+K41+K20)</f>
        <v>0</v>
      </c>
      <c r="L80" s="93"/>
      <c r="M80" s="93"/>
      <c r="N80" s="72">
        <f>(N73+N53+N41+N20)</f>
        <v>0</v>
      </c>
      <c r="O80" s="93"/>
      <c r="P80" s="93"/>
      <c r="Q80" s="72">
        <f>(Q73+Q53+Q41+Q20)</f>
        <v>0</v>
      </c>
      <c r="R80" s="93"/>
      <c r="S80" s="93"/>
      <c r="T80" s="72">
        <f>(T73+T53+T41+T20)</f>
        <v>0</v>
      </c>
      <c r="U80" s="73">
        <f>SUBTOTAL(9,U20:U78)</f>
        <v>0</v>
      </c>
      <c r="V80" s="54">
        <f>SUBTOTAL(9,V20:V74)</f>
        <v>0</v>
      </c>
      <c r="W80" s="92"/>
      <c r="X80" s="92"/>
      <c r="Y80" s="11"/>
    </row>
    <row r="81" spans="1:25" s="10" customFormat="1" ht="27.75" customHeight="1" x14ac:dyDescent="0.35">
      <c r="A81" s="6"/>
      <c r="B81" s="97" t="s">
        <v>46</v>
      </c>
      <c r="C81" s="97"/>
      <c r="D81" s="97"/>
      <c r="E81" s="97"/>
      <c r="F81" s="97"/>
      <c r="G81" s="97"/>
      <c r="H81" s="74">
        <f>H80*0.15</f>
        <v>0</v>
      </c>
      <c r="I81" s="94"/>
      <c r="J81" s="94"/>
      <c r="K81" s="74">
        <f>K80*0.15</f>
        <v>0</v>
      </c>
      <c r="L81" s="94"/>
      <c r="M81" s="94"/>
      <c r="N81" s="74">
        <f>N80*0.15</f>
        <v>0</v>
      </c>
      <c r="O81" s="94"/>
      <c r="P81" s="94"/>
      <c r="Q81" s="74">
        <f>Q80*0.15</f>
        <v>0</v>
      </c>
      <c r="R81" s="94"/>
      <c r="S81" s="94"/>
      <c r="T81" s="74">
        <f>T80*0.15</f>
        <v>0</v>
      </c>
      <c r="U81" s="75">
        <f>U80*0.15</f>
        <v>0</v>
      </c>
      <c r="V81" s="76"/>
      <c r="W81" s="92"/>
      <c r="X81" s="92"/>
      <c r="Y81" s="11"/>
    </row>
    <row r="82" spans="1:25" s="10" customFormat="1" ht="27.75" customHeight="1" x14ac:dyDescent="0.35">
      <c r="A82" s="6"/>
      <c r="B82" s="97" t="s">
        <v>47</v>
      </c>
      <c r="C82" s="97"/>
      <c r="D82" s="97"/>
      <c r="E82" s="97"/>
      <c r="F82" s="97"/>
      <c r="G82" s="97"/>
      <c r="H82" s="74">
        <f>H80+H81</f>
        <v>0</v>
      </c>
      <c r="I82" s="95"/>
      <c r="J82" s="95"/>
      <c r="K82" s="74">
        <f>K80+K81</f>
        <v>0</v>
      </c>
      <c r="L82" s="95"/>
      <c r="M82" s="95"/>
      <c r="N82" s="74">
        <f>N80+N81</f>
        <v>0</v>
      </c>
      <c r="O82" s="95"/>
      <c r="P82" s="95"/>
      <c r="Q82" s="74">
        <f>Q80+Q81</f>
        <v>0</v>
      </c>
      <c r="R82" s="95"/>
      <c r="S82" s="95"/>
      <c r="T82" s="74">
        <f>T80+T81</f>
        <v>0</v>
      </c>
      <c r="U82" s="75">
        <f>U80+U81</f>
        <v>0</v>
      </c>
      <c r="V82" s="76"/>
      <c r="W82" s="92"/>
      <c r="X82" s="92"/>
      <c r="Y82" s="11"/>
    </row>
    <row r="83" spans="1:25" ht="10.5" customHeight="1" x14ac:dyDescent="0.35">
      <c r="A83" s="30"/>
      <c r="B83" s="20"/>
      <c r="C83" s="77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33"/>
    </row>
    <row r="84" spans="1:25" ht="10.5" customHeight="1" x14ac:dyDescent="0.35">
      <c r="A84" s="30"/>
      <c r="B84" s="20"/>
      <c r="C84" s="77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33"/>
    </row>
    <row r="85" spans="1:25" ht="27.75" customHeight="1" x14ac:dyDescent="0.35">
      <c r="A85" s="30"/>
      <c r="B85" s="20"/>
      <c r="C85" s="100" t="s">
        <v>113</v>
      </c>
      <c r="D85" s="100"/>
      <c r="E85" s="100"/>
      <c r="F85" s="100"/>
      <c r="G85" s="100"/>
      <c r="H85" s="100"/>
      <c r="I85" s="100"/>
      <c r="J85" s="100"/>
      <c r="K85" s="106" t="s">
        <v>48</v>
      </c>
      <c r="L85" s="106"/>
      <c r="M85" s="107"/>
      <c r="N85" s="107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33"/>
    </row>
    <row r="86" spans="1:25" ht="27.75" customHeight="1" x14ac:dyDescent="0.35">
      <c r="A86" s="30"/>
      <c r="B86" s="20"/>
      <c r="C86" s="100"/>
      <c r="D86" s="100"/>
      <c r="E86" s="100"/>
      <c r="F86" s="100"/>
      <c r="G86" s="100"/>
      <c r="H86" s="100"/>
      <c r="I86" s="100"/>
      <c r="J86" s="100"/>
      <c r="K86" s="106" t="s">
        <v>49</v>
      </c>
      <c r="L86" s="106"/>
      <c r="M86" s="107"/>
      <c r="N86" s="107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33"/>
    </row>
    <row r="87" spans="1:25" ht="27.75" customHeight="1" x14ac:dyDescent="0.35">
      <c r="A87" s="30"/>
      <c r="B87" s="20"/>
      <c r="C87" s="100"/>
      <c r="D87" s="100"/>
      <c r="E87" s="100"/>
      <c r="F87" s="100"/>
      <c r="G87" s="100"/>
      <c r="H87" s="100"/>
      <c r="I87" s="100"/>
      <c r="J87" s="100"/>
      <c r="K87" s="106" t="s">
        <v>50</v>
      </c>
      <c r="L87" s="106"/>
      <c r="M87" s="107"/>
      <c r="N87" s="107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33"/>
    </row>
    <row r="88" spans="1:25" ht="27.75" customHeight="1" x14ac:dyDescent="0.35">
      <c r="A88" s="30"/>
      <c r="B88" s="20"/>
      <c r="C88" s="100"/>
      <c r="D88" s="100"/>
      <c r="E88" s="100"/>
      <c r="F88" s="100"/>
      <c r="G88" s="100"/>
      <c r="H88" s="100"/>
      <c r="I88" s="100"/>
      <c r="J88" s="100"/>
      <c r="K88" s="106" t="s">
        <v>112</v>
      </c>
      <c r="L88" s="106"/>
      <c r="M88" s="107"/>
      <c r="N88" s="107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33"/>
    </row>
    <row r="89" spans="1:25" ht="27.75" customHeight="1" thickBot="1" x14ac:dyDescent="0.4">
      <c r="A89" s="78"/>
      <c r="B89" s="79"/>
      <c r="C89" s="80"/>
      <c r="D89" s="79"/>
      <c r="E89" s="79"/>
      <c r="F89" s="79"/>
      <c r="G89" s="79"/>
      <c r="H89" s="79"/>
      <c r="I89" s="79"/>
      <c r="J89" s="79"/>
      <c r="K89" s="79"/>
      <c r="L89" s="79"/>
      <c r="M89" s="79"/>
      <c r="N89" s="79"/>
      <c r="O89" s="79"/>
      <c r="P89" s="79"/>
      <c r="Q89" s="79"/>
      <c r="R89" s="79"/>
      <c r="S89" s="79"/>
      <c r="T89" s="79"/>
      <c r="U89" s="79"/>
      <c r="V89" s="79"/>
      <c r="W89" s="79"/>
      <c r="X89" s="79"/>
      <c r="Y89" s="81"/>
    </row>
    <row r="95" spans="1:25" ht="27.75" customHeight="1" x14ac:dyDescent="0.35">
      <c r="H95" s="83"/>
    </row>
  </sheetData>
  <sheetProtection algorithmName="SHA-512" hashValue="Vng5ubMbU1pPjdUHwHUVBc3C0AhB4/8ruoKZa4Efnp8Af9mfhtCtT42Ez010M2WE6ff+U3Jy4zcU185cTguVpA==" saltValue="KlBZjLs/RJTw2/pnVfDSNw==" spinCount="100000" sheet="1" objects="1" scenarios="1"/>
  <mergeCells count="55">
    <mergeCell ref="V39:V40"/>
    <mergeCell ref="W39:W40"/>
    <mergeCell ref="X39:X40"/>
    <mergeCell ref="E39:E40"/>
    <mergeCell ref="D39:D40"/>
    <mergeCell ref="C2:M2"/>
    <mergeCell ref="C4:M4"/>
    <mergeCell ref="B6:M6"/>
    <mergeCell ref="B7:M7"/>
    <mergeCell ref="B8:M8"/>
    <mergeCell ref="B18:B19"/>
    <mergeCell ref="C18:C19"/>
    <mergeCell ref="D18:D19"/>
    <mergeCell ref="E18:E19"/>
    <mergeCell ref="C3:M3"/>
    <mergeCell ref="B9:M9"/>
    <mergeCell ref="B10:M10"/>
    <mergeCell ref="B11:M11"/>
    <mergeCell ref="F13:H16"/>
    <mergeCell ref="K85:L85"/>
    <mergeCell ref="K86:L86"/>
    <mergeCell ref="K87:L87"/>
    <mergeCell ref="M88:N88"/>
    <mergeCell ref="M85:N85"/>
    <mergeCell ref="M86:N86"/>
    <mergeCell ref="M87:N87"/>
    <mergeCell ref="K88:L88"/>
    <mergeCell ref="C85:J88"/>
    <mergeCell ref="B38:X38"/>
    <mergeCell ref="B51:X51"/>
    <mergeCell ref="B71:X71"/>
    <mergeCell ref="F18:H18"/>
    <mergeCell ref="I18:T37"/>
    <mergeCell ref="R39:T39"/>
    <mergeCell ref="V18:V19"/>
    <mergeCell ref="W18:W19"/>
    <mergeCell ref="X18:X19"/>
    <mergeCell ref="I80:J82"/>
    <mergeCell ref="F39:H39"/>
    <mergeCell ref="I39:K39"/>
    <mergeCell ref="L39:N39"/>
    <mergeCell ref="O39:Q39"/>
    <mergeCell ref="B79:X79"/>
    <mergeCell ref="L80:M82"/>
    <mergeCell ref="O80:P82"/>
    <mergeCell ref="R80:S82"/>
    <mergeCell ref="U39:U40"/>
    <mergeCell ref="B80:C80"/>
    <mergeCell ref="B81:C81"/>
    <mergeCell ref="B82:C82"/>
    <mergeCell ref="D80:G80"/>
    <mergeCell ref="D81:G81"/>
    <mergeCell ref="D82:G82"/>
    <mergeCell ref="C39:C40"/>
    <mergeCell ref="B39:B40"/>
  </mergeCells>
  <phoneticPr fontId="13" type="noConversion"/>
  <dataValidations count="2">
    <dataValidation type="list" allowBlank="1" showInputMessage="1" showErrorMessage="1" sqref="E14:E16" xr:uid="{609421AF-5DA5-47A9-A3BC-6124C49EAB69}">
      <formula1>" ,X"</formula1>
    </dataValidation>
    <dataValidation type="decimal" operator="greaterThanOrEqual" allowBlank="1" showInputMessage="1" showErrorMessage="1" sqref="C14:D16 F21:G37 I74:J78 I73 F73:G78 F53:G70 I53:J70 R53:S70 F41:G50 I41:J50 L41:M50 L73:M78 O41:P50 L53:M70 O53:P70 R41:S50 O73:P78 R73:S78" xr:uid="{E144BEC3-2DFC-408E-869F-AFF0B9710DAC}">
      <formula1>0</formula1>
    </dataValidation>
  </dataValidations>
  <printOptions horizontalCentered="1" verticalCentered="1"/>
  <pageMargins left="0.23622047244094491" right="0.23622047244094491" top="0.23622047244094491" bottom="0.23622047244094491" header="0" footer="0"/>
  <pageSetup paperSize="8" scale="3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Roodman Hennie</cp:lastModifiedBy>
  <cp:lastPrinted>2023-06-14T17:18:43Z</cp:lastPrinted>
  <dcterms:created xsi:type="dcterms:W3CDTF">2022-09-07T05:29:48Z</dcterms:created>
  <dcterms:modified xsi:type="dcterms:W3CDTF">2023-11-15T08:24:29Z</dcterms:modified>
</cp:coreProperties>
</file>